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2"/>
  <workbookPr defaultThemeVersion="124226"/>
  <mc:AlternateContent xmlns:mc="http://schemas.openxmlformats.org/markup-compatibility/2006">
    <mc:Choice Requires="x15">
      <x15ac:absPath xmlns:x15ac="http://schemas.microsoft.com/office/spreadsheetml/2010/11/ac" url="https://irnz.sharepoint.com/sites/BT/PMO/lead/IR's Guide to Transformation External Site - Developing the Narrative/Delivering the Transformation (Collateral)/Delivering Learning and Improving/PMO/"/>
    </mc:Choice>
  </mc:AlternateContent>
  <xr:revisionPtr revIDLastSave="0" documentId="8_{7810901D-4DCB-459E-BCE7-DF7CCA66A3AB}" xr6:coauthVersionLast="47" xr6:coauthVersionMax="47" xr10:uidLastSave="{00000000-0000-0000-0000-000000000000}"/>
  <bookViews>
    <workbookView xWindow="28680" yWindow="-120" windowWidth="29040" windowHeight="15840" firstSheet="3" activeTab="3" xr2:uid="{00000000-000D-0000-FFFF-FFFF00000000}"/>
  </bookViews>
  <sheets>
    <sheet name="Guidelines" sheetId="3" state="hidden" r:id="rId1"/>
    <sheet name="Auto (Graphs)" sheetId="5" r:id="rId2"/>
    <sheet name="Production Entry" sheetId="2" r:id="rId3"/>
    <sheet name="ADMINOnly" sheetId="6" r:id="rId4"/>
  </sheets>
  <definedNames>
    <definedName name="_xlnm._FilterDatabase" localSheetId="2" hidden="1">'Production Entry'!$A$11:$R$72</definedName>
    <definedName name="C_">'Production Entry'!#REF!</definedName>
    <definedName name="contactlist" localSheetId="2">#REF!</definedName>
    <definedName name="contactlist">#REF!</definedName>
    <definedName name="_xlnm.Print_Area" localSheetId="1">'Auto (Graphs)'!$A$1:$BD$25</definedName>
    <definedName name="_xlnm.Print_Area" localSheetId="2">'Production Entry'!$A$1:$R$72</definedName>
    <definedName name="_xlnm.Print_Titles" localSheetId="2">'Production Entry'!$11:$11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2" l="1"/>
  <c r="K11" i="2"/>
  <c r="L11" i="2"/>
  <c r="N11" i="2"/>
  <c r="G72" i="2" l="1"/>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B21" i="6" l="1"/>
  <c r="B20" i="6"/>
  <c r="B19" i="6"/>
  <c r="B18" i="6"/>
  <c r="B14" i="6"/>
  <c r="B16" i="6"/>
  <c r="B15" i="6"/>
  <c r="B12" i="6"/>
  <c r="D29" i="6"/>
  <c r="E29" i="6" s="1"/>
  <c r="D30" i="6"/>
  <c r="E30" i="6" s="1"/>
  <c r="D31" i="6"/>
  <c r="E31" i="6" s="1"/>
  <c r="D32" i="6"/>
  <c r="E32" i="6" s="1"/>
  <c r="D33" i="6"/>
  <c r="E33" i="6" s="1"/>
  <c r="D34" i="6"/>
  <c r="E34" i="6"/>
  <c r="D35" i="6"/>
  <c r="E35" i="6" s="1"/>
  <c r="D36" i="6"/>
  <c r="E36" i="6" s="1"/>
  <c r="D37" i="6"/>
  <c r="E37" i="6" s="1"/>
  <c r="D38" i="6"/>
  <c r="E38" i="6" s="1"/>
  <c r="D39" i="6"/>
  <c r="E39" i="6" s="1"/>
  <c r="D40" i="6"/>
  <c r="E40" i="6" s="1"/>
  <c r="D41" i="6"/>
  <c r="E41" i="6" s="1"/>
  <c r="D42" i="6"/>
  <c r="E42" i="6" s="1"/>
  <c r="D43" i="6"/>
  <c r="E43" i="6" s="1"/>
  <c r="D44" i="6"/>
  <c r="E44" i="6" s="1"/>
  <c r="D45" i="6"/>
  <c r="E45" i="6" s="1"/>
  <c r="D46" i="6"/>
  <c r="E46" i="6" s="1"/>
  <c r="D47" i="6"/>
  <c r="E47" i="6" s="1"/>
  <c r="D48" i="6"/>
  <c r="E48" i="6" s="1"/>
  <c r="D49" i="6"/>
  <c r="E49" i="6" s="1"/>
  <c r="D50" i="6"/>
  <c r="E50" i="6" s="1"/>
  <c r="D51" i="6"/>
  <c r="E51" i="6" s="1"/>
  <c r="D52" i="6"/>
  <c r="E52" i="6" s="1"/>
  <c r="F14" i="6" s="1"/>
  <c r="D53" i="6"/>
  <c r="E53" i="6" s="1"/>
  <c r="D54" i="6"/>
  <c r="E54" i="6" s="1"/>
  <c r="D55" i="6"/>
  <c r="E55" i="6" s="1"/>
  <c r="D56" i="6"/>
  <c r="E56" i="6" s="1"/>
  <c r="D57" i="6"/>
  <c r="E57" i="6" s="1"/>
  <c r="D58" i="6"/>
  <c r="E58" i="6" s="1"/>
  <c r="D59" i="6"/>
  <c r="E59" i="6" s="1"/>
  <c r="D60" i="6"/>
  <c r="E60" i="6" s="1"/>
  <c r="D61" i="6"/>
  <c r="E61" i="6" s="1"/>
  <c r="D62" i="6"/>
  <c r="E62" i="6" s="1"/>
  <c r="D63" i="6"/>
  <c r="E63" i="6" s="1"/>
  <c r="D64" i="6"/>
  <c r="E64" i="6" s="1"/>
  <c r="D65" i="6"/>
  <c r="E65" i="6" s="1"/>
  <c r="D66" i="6"/>
  <c r="E66" i="6"/>
  <c r="D67" i="6"/>
  <c r="E67" i="6" s="1"/>
  <c r="D68" i="6"/>
  <c r="E68" i="6" s="1"/>
  <c r="D69" i="6"/>
  <c r="E69" i="6" s="1"/>
  <c r="D70" i="6"/>
  <c r="E70" i="6" s="1"/>
  <c r="D71" i="6"/>
  <c r="E71" i="6" s="1"/>
  <c r="D72" i="6"/>
  <c r="E72" i="6" s="1"/>
  <c r="D73" i="6"/>
  <c r="E73" i="6" s="1"/>
  <c r="D74" i="6"/>
  <c r="E74" i="6" s="1"/>
  <c r="D75" i="6"/>
  <c r="E75" i="6" s="1"/>
  <c r="D76" i="6"/>
  <c r="E76" i="6" s="1"/>
  <c r="D77" i="6"/>
  <c r="E77" i="6" s="1"/>
  <c r="D78" i="6"/>
  <c r="E78" i="6" s="1"/>
  <c r="D79" i="6"/>
  <c r="E79" i="6" s="1"/>
  <c r="D80" i="6"/>
  <c r="E80" i="6" s="1"/>
  <c r="D81" i="6"/>
  <c r="E81" i="6" s="1"/>
  <c r="D82" i="6"/>
  <c r="E82" i="6" s="1"/>
  <c r="D83" i="6"/>
  <c r="E83" i="6" s="1"/>
  <c r="D84" i="6"/>
  <c r="E84" i="6" s="1"/>
  <c r="D85" i="6"/>
  <c r="E85" i="6" s="1"/>
  <c r="D86" i="6"/>
  <c r="E86" i="6"/>
  <c r="D87" i="6"/>
  <c r="E87" i="6" s="1"/>
  <c r="D88" i="6"/>
  <c r="E88" i="6" s="1"/>
  <c r="F12" i="6" l="1"/>
  <c r="F21" i="6"/>
  <c r="E19" i="6"/>
  <c r="F20" i="6"/>
  <c r="F18" i="6"/>
  <c r="E15" i="6"/>
  <c r="G19" i="6"/>
  <c r="C16" i="6"/>
  <c r="F19" i="6"/>
  <c r="F15" i="6"/>
  <c r="G16" i="6"/>
  <c r="G12" i="6"/>
  <c r="F16" i="6"/>
  <c r="C21" i="6"/>
  <c r="H20" i="6"/>
  <c r="C20" i="6"/>
  <c r="G20" i="6"/>
  <c r="D21" i="6"/>
  <c r="D14" i="6"/>
  <c r="I14" i="6"/>
  <c r="G14" i="6"/>
  <c r="C14" i="6"/>
  <c r="H14" i="6"/>
  <c r="E14" i="6"/>
  <c r="J14" i="6"/>
  <c r="C12" i="6"/>
  <c r="H12" i="6"/>
  <c r="I21" i="6"/>
  <c r="E18" i="6"/>
  <c r="H16" i="6"/>
  <c r="G21" i="6"/>
  <c r="J20" i="6"/>
  <c r="E20" i="6"/>
  <c r="I19" i="6"/>
  <c r="D19" i="6"/>
  <c r="H18" i="6"/>
  <c r="C18" i="6"/>
  <c r="J16" i="6"/>
  <c r="E16" i="6"/>
  <c r="I15" i="6"/>
  <c r="D15" i="6"/>
  <c r="J12" i="6"/>
  <c r="E12" i="6"/>
  <c r="J18" i="6"/>
  <c r="G15" i="6"/>
  <c r="J21" i="6"/>
  <c r="E21" i="6"/>
  <c r="I20" i="6"/>
  <c r="D20" i="6"/>
  <c r="H19" i="6"/>
  <c r="C19" i="6"/>
  <c r="G18" i="6"/>
  <c r="I16" i="6"/>
  <c r="D16" i="6"/>
  <c r="H15" i="6"/>
  <c r="C15" i="6"/>
  <c r="I12" i="6"/>
  <c r="D12" i="6"/>
  <c r="H21" i="6"/>
  <c r="J19" i="6"/>
  <c r="I18" i="6"/>
  <c r="D18" i="6"/>
  <c r="J15" i="6"/>
  <c r="B23" i="6" l="1"/>
  <c r="B22" i="6"/>
  <c r="D22" i="6" l="1"/>
  <c r="C22" i="6"/>
  <c r="G22" i="6"/>
  <c r="J22" i="6"/>
  <c r="I22" i="6"/>
  <c r="F22" i="6"/>
  <c r="H22" i="6"/>
  <c r="E22" i="6"/>
  <c r="E23" i="6"/>
  <c r="D23" i="6"/>
  <c r="H23" i="6"/>
  <c r="G23" i="6"/>
  <c r="F23" i="6"/>
  <c r="I23" i="6"/>
  <c r="C23" i="6"/>
  <c r="J23" i="6"/>
  <c r="M11" i="2"/>
  <c r="D28" i="6" l="1"/>
  <c r="E28" i="6" s="1"/>
  <c r="B17" i="6"/>
  <c r="B13" i="6"/>
  <c r="B11" i="6"/>
  <c r="B10" i="6"/>
  <c r="B6" i="6"/>
  <c r="B5" i="6"/>
  <c r="B4" i="6"/>
  <c r="D13" i="6" l="1"/>
  <c r="I13" i="6"/>
  <c r="C13" i="6"/>
  <c r="F13" i="6"/>
  <c r="J13" i="6"/>
  <c r="H13" i="6"/>
  <c r="G13" i="6"/>
  <c r="E13" i="6"/>
  <c r="F6" i="6"/>
  <c r="G6" i="6"/>
  <c r="J6" i="6"/>
  <c r="I6" i="6"/>
  <c r="H6" i="6"/>
  <c r="C6" i="6"/>
  <c r="D6" i="6"/>
  <c r="E6" i="6"/>
  <c r="J11" i="6"/>
  <c r="H11" i="6"/>
  <c r="D11" i="6"/>
  <c r="F11" i="6"/>
  <c r="E11" i="6"/>
  <c r="C11" i="6"/>
  <c r="G11" i="6"/>
  <c r="I11" i="6"/>
  <c r="F17" i="6"/>
  <c r="G17" i="6"/>
  <c r="J17" i="6"/>
  <c r="H17" i="6"/>
  <c r="C17" i="6"/>
  <c r="D17" i="6"/>
  <c r="E17" i="6"/>
  <c r="I17" i="6"/>
  <c r="F5" i="6"/>
  <c r="G5" i="6"/>
  <c r="C5" i="6"/>
  <c r="I5" i="6"/>
  <c r="E5" i="6"/>
  <c r="H5" i="6"/>
  <c r="D5" i="6"/>
  <c r="J5" i="6"/>
  <c r="F10" i="6"/>
  <c r="F4" i="6"/>
  <c r="E4" i="6"/>
  <c r="J4" i="6"/>
  <c r="H10" i="6"/>
  <c r="H4" i="6"/>
  <c r="E10" i="6"/>
  <c r="J10" i="6"/>
  <c r="D10" i="6"/>
  <c r="I10" i="6"/>
  <c r="D4" i="6"/>
  <c r="I4" i="6"/>
  <c r="G10" i="6"/>
  <c r="C10" i="6"/>
  <c r="G4" i="6"/>
  <c r="C4" i="6"/>
  <c r="J24" i="6" l="1"/>
  <c r="D7" i="6"/>
  <c r="I7" i="6"/>
  <c r="J7" i="6"/>
  <c r="C24" i="6"/>
  <c r="F7" i="6"/>
  <c r="E24" i="6"/>
  <c r="I24" i="6"/>
  <c r="D24" i="6"/>
  <c r="H24" i="6"/>
  <c r="H7" i="6"/>
  <c r="E7" i="6"/>
  <c r="F24" i="6"/>
  <c r="G24" i="6"/>
  <c r="G7" i="6"/>
  <c r="K6" i="6"/>
  <c r="K5" i="6"/>
  <c r="K4" i="6"/>
  <c r="C7" i="6"/>
  <c r="K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Fonterra</author>
  </authors>
  <commentList>
    <comment ref="G11" authorId="0" shapeId="0" xr:uid="{00000000-0006-0000-0200-000003000000}">
      <text>
        <r>
          <rPr>
            <sz val="8"/>
            <color indexed="81"/>
            <rFont val="Tahoma"/>
            <family val="2"/>
          </rPr>
          <t>Target Date for Readiness to be assessed as complete</t>
        </r>
      </text>
    </comment>
    <comment ref="H11" authorId="0" shapeId="0" xr:uid="{00000000-0006-0000-0200-000004000000}">
      <text>
        <r>
          <rPr>
            <sz val="8"/>
            <color indexed="81"/>
            <rFont val="Tahoma"/>
            <family val="2"/>
          </rPr>
          <t>Person responsible for ensuring the condition is ready at the appropriate Gate / Go Live</t>
        </r>
      </text>
    </comment>
    <comment ref="I11" authorId="0" shapeId="0" xr:uid="{00000000-0006-0000-0200-000005000000}">
      <text>
        <r>
          <rPr>
            <sz val="8"/>
            <color indexed="81"/>
            <rFont val="Tahoma"/>
            <family val="2"/>
          </rPr>
          <t>Indicates whether the Project Team or the Business have the responsibility to achieve the required condition / status</t>
        </r>
      </text>
    </comment>
  </commentList>
</comments>
</file>

<file path=xl/sharedStrings.xml><?xml version="1.0" encoding="utf-8"?>
<sst xmlns="http://schemas.openxmlformats.org/spreadsheetml/2006/main" count="450" uniqueCount="247">
  <si>
    <t>Business Readiness Checklist (BRC)</t>
  </si>
  <si>
    <t>Purpose</t>
  </si>
  <si>
    <t>BRC is a decision support process to ensure readiness at each project phase.  It provides a structured approach to measure if the project and business are ready to move to the next stage of the project lifecycle. Ultimately it is used to determine if the project is ready to go live.</t>
  </si>
  <si>
    <t xml:space="preserve">Governance </t>
  </si>
  <si>
    <t>The Project Manager is responsible for preparing and tabling the BRC; typically the Project Manager may delegate this responsibility to the Deployment Manager.</t>
  </si>
  <si>
    <t>The J2FM Operational Working Committee are accountable for reviewing and approving the BRC, and approving progression to the next project stage or go live.</t>
  </si>
  <si>
    <t>Objectives</t>
  </si>
  <si>
    <t>Defines all conditions to be met for Go-Live</t>
  </si>
  <si>
    <t>Ensures all critical tasks are monitored on a regular basis</t>
  </si>
  <si>
    <t>Identifies critical activities and conditions at risk, and ensure mitigation actions are put in place to resolve them</t>
  </si>
  <si>
    <t>Provides the project team with the information to enable an informed GO/NO GO decision</t>
  </si>
  <si>
    <t>Manages stakeholder expectations on progress</t>
  </si>
  <si>
    <t>Provides auditable evidence</t>
  </si>
  <si>
    <r>
      <t>Checkpoints</t>
    </r>
    <r>
      <rPr>
        <b/>
        <sz val="10"/>
        <color indexed="18"/>
        <rFont val="Arial"/>
        <family val="2"/>
      </rPr>
      <t xml:space="preserve"> </t>
    </r>
  </si>
  <si>
    <t xml:space="preserve">Business Readiness checkpoints have been based on the J2FM Block Plan Milestones to ensure alignment: </t>
  </si>
  <si>
    <t>Checkpoint 1</t>
  </si>
  <si>
    <t>Confirm approval of Blueprint Exit Reports (FDWC &amp; FEWC) and Build Exit Reports (FEWC), and readiness to start testing</t>
  </si>
  <si>
    <t>Checkpoint 1.5</t>
  </si>
  <si>
    <t>Confirm successful completion of the Component Integration Testing phase, and readiness to move into System/E2E testing</t>
  </si>
  <si>
    <t>Checkpoint 2</t>
  </si>
  <si>
    <t>Confirm successful completion of the System, E2E Test Phase, and readiness to Start Security &amp; Performance Testing, UVT</t>
  </si>
  <si>
    <t>Checkpoint 3</t>
  </si>
  <si>
    <t xml:space="preserve">Confirm successful completion of the Security &amp; Performance Phase &amp; UVT and readiness to move into Final Preparation. </t>
  </si>
  <si>
    <t>Checkpoint 4</t>
  </si>
  <si>
    <t xml:space="preserve">Confirm planned Final Preparation tasks are successfully completed, and readiness to move into Cutover. </t>
  </si>
  <si>
    <t>Checkpoint 5</t>
  </si>
  <si>
    <t xml:space="preserve">Confirm successful completion of Cutover processes for Go-live. </t>
  </si>
  <si>
    <t>BRC Structure</t>
  </si>
  <si>
    <t xml:space="preserve">The BRC process consists of a series of conditions that need to comply with specific approval criteria to ensure readiness for go-live. </t>
  </si>
  <si>
    <t xml:space="preserve">Platform </t>
  </si>
  <si>
    <t>All aspects related to required physical infrastructure, systems (infrastructure &amp; applications) including network performance &amp; decommissioning.</t>
  </si>
  <si>
    <t>People</t>
  </si>
  <si>
    <t>People related, including training, communications and organisation structures.</t>
  </si>
  <si>
    <t xml:space="preserve">Process </t>
  </si>
  <si>
    <t xml:space="preserve">Management of issues, support structures, 3rd party contracts </t>
  </si>
  <si>
    <t>Policy</t>
  </si>
  <si>
    <t>Legal reporting requirements, as well as tax and audit issues.</t>
  </si>
  <si>
    <t xml:space="preserve">Conditions </t>
  </si>
  <si>
    <t>The PM and key project stakeholders need to review each condition and assess it's relevance to the project.  If irrelevant, amend the status to closed and enter a comment to that effect.  Where necessary conditions should be reviewed and a decision made on the relevant entry for that condition. i.e agree an owner; agree whether the status needs to be green for go live etc.</t>
  </si>
  <si>
    <t xml:space="preserve">All conditions have a project owner (for reporting &amp; tracking purposes). </t>
  </si>
  <si>
    <t xml:space="preserve">Responsibility for task completion lies with Tactical Release Team. </t>
  </si>
  <si>
    <t xml:space="preserve">All conditions have been assigned a minimal go-live requirement.  This will be used to assess the criticality of this condition for go-live (R/A/G). </t>
  </si>
  <si>
    <t xml:space="preserve">Some conditions will be measured post-go-live.   </t>
  </si>
  <si>
    <t xml:space="preserve">There are 2 key indicators for each condition: </t>
  </si>
  <si>
    <t xml:space="preserve"> – Status NOW: Measuring the completeness of a condition by its due checkpoint (R/A/G). </t>
  </si>
  <si>
    <t xml:space="preserve"> – Status GO-LIVE: Measuring the ‘forecast’ completeness of a condition by go-live (R/A/G). </t>
  </si>
  <si>
    <t xml:space="preserve">If a project will not have an impact on a specific condition or component, these can be omitted from the checklist. </t>
  </si>
  <si>
    <r>
      <t>Status Indicators</t>
    </r>
    <r>
      <rPr>
        <b/>
        <sz val="10"/>
        <color indexed="18"/>
        <rFont val="Arial"/>
        <family val="2"/>
      </rPr>
      <t xml:space="preserve"> </t>
    </r>
  </si>
  <si>
    <r>
      <rPr>
        <sz val="10"/>
        <color rgb="FF00B0F0"/>
        <rFont val="Arial"/>
        <family val="2"/>
      </rPr>
      <t>COMPLETE</t>
    </r>
    <r>
      <rPr>
        <sz val="10"/>
        <rFont val="Arial"/>
        <family val="2"/>
      </rPr>
      <t xml:space="preserve">  - complete / ready now</t>
    </r>
  </si>
  <si>
    <r>
      <rPr>
        <b/>
        <sz val="10"/>
        <color indexed="17"/>
        <rFont val="Arial"/>
        <family val="2"/>
      </rPr>
      <t>GREEN</t>
    </r>
    <r>
      <rPr>
        <sz val="10"/>
        <rFont val="Arial"/>
        <family val="2"/>
      </rPr>
      <t xml:space="preserve">  - complete / ready now</t>
    </r>
  </si>
  <si>
    <r>
      <rPr>
        <b/>
        <sz val="10"/>
        <color indexed="17"/>
        <rFont val="Arial"/>
        <family val="2"/>
      </rPr>
      <t>LIGHT GREEN</t>
    </r>
    <r>
      <rPr>
        <sz val="10"/>
        <rFont val="Arial"/>
        <family val="2"/>
      </rPr>
      <t xml:space="preserve"> - complete – on track – well within due date – however not fully signed off yet</t>
    </r>
  </si>
  <si>
    <r>
      <rPr>
        <b/>
        <sz val="10"/>
        <color indexed="51"/>
        <rFont val="Arial"/>
        <family val="2"/>
      </rPr>
      <t>AMBER</t>
    </r>
    <r>
      <rPr>
        <sz val="10"/>
        <rFont val="Arial"/>
        <family val="2"/>
      </rPr>
      <t xml:space="preserve"> - not complete – on track – however on critical path - not fully signed off yet</t>
    </r>
  </si>
  <si>
    <r>
      <rPr>
        <b/>
        <sz val="10"/>
        <color indexed="10"/>
        <rFont val="Arial"/>
        <family val="2"/>
      </rPr>
      <t>LIGHT RED</t>
    </r>
    <r>
      <rPr>
        <sz val="10"/>
        <rFont val="Arial"/>
        <family val="2"/>
      </rPr>
      <t xml:space="preserve"> - not complete – on critical path – not signed off – and needs focus to ensure that we meet the deadline</t>
    </r>
  </si>
  <si>
    <r>
      <rPr>
        <b/>
        <sz val="10"/>
        <color indexed="10"/>
        <rFont val="Arial"/>
        <family val="2"/>
      </rPr>
      <t>RED</t>
    </r>
    <r>
      <rPr>
        <sz val="10"/>
        <rFont val="Arial"/>
        <family val="2"/>
      </rPr>
      <t xml:space="preserve"> - not complete – on critical path – not signed off – and it is forecast that we will not be ready in time and will almost certainly lead to us missing the go-live date – this will be the most serious situation and will lead us to conclude that we will have to postpone the go-live</t>
    </r>
  </si>
  <si>
    <t>Inland Revenue - [INITIATIVE NAME]</t>
  </si>
  <si>
    <t>DATE</t>
  </si>
  <si>
    <t>Production Entry Readiness Dashboard</t>
  </si>
  <si>
    <t>Customer Readiness</t>
  </si>
  <si>
    <t>Business Readiness</t>
  </si>
  <si>
    <t>Go-Live Readiness</t>
  </si>
  <si>
    <t>Are our Customer reday to receive the change?</t>
  </si>
  <si>
    <t>Is the business ready to operate and support the solution?</t>
  </si>
  <si>
    <t>Final measures @ Go-Live</t>
  </si>
  <si>
    <t>Solution &amp; Technology Readiness</t>
  </si>
  <si>
    <t xml:space="preserve">Is the solution ready and are transition and early life sypport plans in place? </t>
  </si>
  <si>
    <t>Readiness Area: By Status</t>
  </si>
  <si>
    <t>Automatically generated.</t>
  </si>
  <si>
    <t>Fill this in to obtain your 5 assessment dates</t>
  </si>
  <si>
    <t>Target Go/No Go Date:</t>
  </si>
  <si>
    <t>dd/mm/yy</t>
  </si>
  <si>
    <t>C</t>
  </si>
  <si>
    <t>Complete / ready now</t>
  </si>
  <si>
    <t>G</t>
  </si>
  <si>
    <t>Complete – on track – well within due date – however not fully signed off yet</t>
  </si>
  <si>
    <t>LG</t>
  </si>
  <si>
    <t>Not Complete –  On track – needs active management to be completed by due date – not fully signed off yet</t>
  </si>
  <si>
    <t>LA</t>
  </si>
  <si>
    <t>Not Complete - On track - but may start to impact critical path criteria - not fully signed off yet</t>
  </si>
  <si>
    <t>A</t>
  </si>
  <si>
    <t>Not Complete –  On track – however on critical path - not fully signed off yet</t>
  </si>
  <si>
    <t>LR</t>
  </si>
  <si>
    <t>Not Complete –  On critical path – not signed off – and needs focus to ensure that we meet the deadline</t>
  </si>
  <si>
    <t>Release Readiness Assessment : [INSERT INITIATIVE NAME]</t>
  </si>
  <si>
    <t>R</t>
  </si>
  <si>
    <t>Not Complete –  On critical path – not signed off – and it is forecast that we will not be ready in time and it will almost certainly lead to us missing the Go-live date.</t>
  </si>
  <si>
    <t>after each checkpoint add C to checkpoint / remove from prior check</t>
  </si>
  <si>
    <r>
      <t xml:space="preserve">Components
</t>
    </r>
    <r>
      <rPr>
        <sz val="8"/>
        <color theme="0"/>
        <rFont val="Verdana"/>
        <family val="2"/>
      </rPr>
      <t>Identifies the specific parts/sections to be monitored</t>
    </r>
  </si>
  <si>
    <t>Ref #</t>
  </si>
  <si>
    <r>
      <t xml:space="preserve">Condition
</t>
    </r>
    <r>
      <rPr>
        <sz val="8"/>
        <color theme="0"/>
        <rFont val="Verdana"/>
        <family val="2"/>
      </rPr>
      <t>Identifies the condition relevant to each  component/element</t>
    </r>
  </si>
  <si>
    <t>Metrics &amp; Targets</t>
  </si>
  <si>
    <t>Project interpretation of the Metric &amp; Target (exceptions only)</t>
  </si>
  <si>
    <t>Target Date</t>
  </si>
  <si>
    <t>Condition Owner</t>
  </si>
  <si>
    <t>Function</t>
  </si>
  <si>
    <r>
      <t xml:space="preserve">Comments / Progress
</t>
    </r>
    <r>
      <rPr>
        <sz val="8"/>
        <color theme="0"/>
        <rFont val="Verdana"/>
        <family val="2"/>
      </rPr>
      <t xml:space="preserve">
Update this column when the criteria is reviewed and/or at each checkpoint</t>
    </r>
  </si>
  <si>
    <r>
      <t xml:space="preserve">Issues arising from this Checkpoint
</t>
    </r>
    <r>
      <rPr>
        <sz val="8"/>
        <color theme="0"/>
        <rFont val="Verdana"/>
        <family val="2"/>
      </rPr>
      <t xml:space="preserve">
(Document any issues arising from the 
Checkpoint Review that need to be resolved)</t>
    </r>
  </si>
  <si>
    <r>
      <t xml:space="preserve">Actions to close the issues
</t>
    </r>
    <r>
      <rPr>
        <sz val="8"/>
        <color theme="0"/>
        <rFont val="Verdana"/>
        <family val="2"/>
      </rPr>
      <t>(Document the actions required to resolve the open issues and obtain required go live status / sign-off)</t>
    </r>
  </si>
  <si>
    <r>
      <t xml:space="preserve">Action Owner
</t>
    </r>
    <r>
      <rPr>
        <sz val="8"/>
        <color theme="0"/>
        <rFont val="Verdana"/>
        <family val="2"/>
      </rPr>
      <t xml:space="preserve">
(Person responsible for ensuring the action is completed)</t>
    </r>
  </si>
  <si>
    <t>CUSTOMER READINESS</t>
  </si>
  <si>
    <t>External Communications &amp; Readiness</t>
  </si>
  <si>
    <r>
      <rPr>
        <b/>
        <sz val="9"/>
        <rFont val="Verdana"/>
        <family val="2"/>
      </rPr>
      <t xml:space="preserve">Customer Communication Plan </t>
    </r>
    <r>
      <rPr>
        <sz val="9"/>
        <rFont val="Verdana"/>
        <family val="2"/>
      </rPr>
      <t xml:space="preserve">-  plan developed, reviewed and approved </t>
    </r>
  </si>
  <si>
    <t>Plan developed and approved by [approval forum]</t>
  </si>
  <si>
    <t>&lt;&lt;document the project specific interpretation of the check if it is not directly applicable to this project, but is close enough to be useful to assess&gt;&gt;</t>
  </si>
  <si>
    <t>Cross Agency Partner</t>
  </si>
  <si>
    <r>
      <rPr>
        <b/>
        <sz val="9"/>
        <rFont val="Verdana"/>
        <family val="2"/>
      </rPr>
      <t>Customer Communications</t>
    </r>
    <r>
      <rPr>
        <sz val="9"/>
        <rFont val="Verdana"/>
        <family val="2"/>
      </rPr>
      <t xml:space="preserve"> - customers with specific change impacts have been communicated to according to plan</t>
    </r>
  </si>
  <si>
    <t>Customer Communications plan executed;
* Pre-migration comms complete
* Post-migration comms ready to be executed
No material unresolved negative supplier feedback</t>
  </si>
  <si>
    <t>Project</t>
  </si>
  <si>
    <r>
      <rPr>
        <b/>
        <sz val="9"/>
        <rFont val="Verdana"/>
        <family val="2"/>
      </rPr>
      <t xml:space="preserve">Supplier Communication Plan </t>
    </r>
    <r>
      <rPr>
        <sz val="9"/>
        <rFont val="Verdana"/>
        <family val="2"/>
      </rPr>
      <t xml:space="preserve">-  plan developed, reviewed and approved </t>
    </r>
  </si>
  <si>
    <r>
      <rPr>
        <b/>
        <sz val="9"/>
        <rFont val="Verdana"/>
        <family val="2"/>
      </rPr>
      <t>Supplier Communications</t>
    </r>
    <r>
      <rPr>
        <sz val="9"/>
        <rFont val="Verdana"/>
        <family val="2"/>
      </rPr>
      <t xml:space="preserve"> - suppliers with specific change impacts have been communicated to according to plan</t>
    </r>
  </si>
  <si>
    <t>Supplier Communications plan executed;
* Pre-migration comms complete
* Post-migration comms ready to be executed
No material unresolved negative supplier feedback</t>
  </si>
  <si>
    <r>
      <t xml:space="preserve">Intermediaries (e.g. Tax Agents) Communications - </t>
    </r>
    <r>
      <rPr>
        <sz val="9"/>
        <rFont val="Verdana"/>
        <family val="2"/>
      </rPr>
      <t>intermediaries with specific change impacts have been communicated to according to plan</t>
    </r>
  </si>
  <si>
    <t>Intermediaries Communications plan executed;
* Pre-migration comms complete
* Post-migration comms ready to be executed
No material unresolved negative supplier feedback</t>
  </si>
  <si>
    <r>
      <rPr>
        <b/>
        <sz val="9"/>
        <rFont val="Verdana"/>
        <family val="2"/>
      </rPr>
      <t>Other Government Agencies</t>
    </r>
    <r>
      <rPr>
        <sz val="9"/>
        <rFont val="Verdana"/>
        <family val="2"/>
      </rPr>
      <t xml:space="preserve">  - ready</t>
    </r>
  </si>
  <si>
    <r>
      <rPr>
        <b/>
        <sz val="9"/>
        <rFont val="Verdana"/>
        <family val="2"/>
      </rPr>
      <t>Marketing, Media &amp; Communications</t>
    </r>
    <r>
      <rPr>
        <sz val="9"/>
        <rFont val="Verdana"/>
        <family val="2"/>
      </rPr>
      <t xml:space="preserve"> - ready </t>
    </r>
  </si>
  <si>
    <t>Marketing &amp; Communications prepared to support any Public Relations activity required pre and post go live.
Public Relations response plan in place and feedback received</t>
  </si>
  <si>
    <r>
      <rPr>
        <b/>
        <sz val="9"/>
        <rFont val="Verdana"/>
        <family val="2"/>
      </rPr>
      <t xml:space="preserve">Intermediaries and third parties </t>
    </r>
    <r>
      <rPr>
        <sz val="9"/>
        <rFont val="Verdana"/>
        <family val="2"/>
      </rPr>
      <t xml:space="preserve">- ready </t>
    </r>
  </si>
  <si>
    <t>IR's assessment of the readiness of dependent intermediaries and third parties</t>
  </si>
  <si>
    <t>Business</t>
  </si>
  <si>
    <t>NA</t>
  </si>
  <si>
    <t>BUSINESS READINESS</t>
  </si>
  <si>
    <t>Org Readiness</t>
  </si>
  <si>
    <r>
      <t>Organisational Alignment -</t>
    </r>
    <r>
      <rPr>
        <sz val="9"/>
        <rFont val="Verdana"/>
        <family val="2"/>
      </rPr>
      <t xml:space="preserve"> structures in place for day one and roles provisioned</t>
    </r>
  </si>
  <si>
    <t>Day one business structure has been developed with all appropriate roles filled and accountabilities defined.
- approved changes to organisation structure
-updated and new role definitions approved
- resources in place for all roles</t>
  </si>
  <si>
    <r>
      <t xml:space="preserve">Resource Levels - </t>
    </r>
    <r>
      <rPr>
        <sz val="9"/>
        <rFont val="Verdana"/>
        <family val="2"/>
      </rPr>
      <t>business unit resourcing is at agreed levels required to support Solution Implementation</t>
    </r>
  </si>
  <si>
    <t>Workforce impacts of solution measured and accepted.
All resources in place as per workforce requirements</t>
  </si>
  <si>
    <r>
      <t xml:space="preserve">Business Processes - </t>
    </r>
    <r>
      <rPr>
        <sz val="9"/>
        <rFont val="Verdana"/>
        <family val="2"/>
      </rPr>
      <t>future state processes and policy defined, documented and approved</t>
    </r>
  </si>
  <si>
    <t>All future state process and policy documented and approved. 
All business processes proven in system.
Business processes updated for changes from User Acceptance Testing</t>
  </si>
  <si>
    <r>
      <t xml:space="preserve">Business reporting </t>
    </r>
    <r>
      <rPr>
        <sz val="9"/>
        <rFont val="Verdana"/>
        <family val="2"/>
      </rPr>
      <t>- ready</t>
    </r>
  </si>
  <si>
    <t>Operational reporting is ready</t>
  </si>
  <si>
    <r>
      <t xml:space="preserve">Business Change Impacts - </t>
    </r>
    <r>
      <rPr>
        <sz val="9"/>
        <rFont val="Verdana"/>
        <family val="2"/>
      </rPr>
      <t>assessed and business readiness (change management) approach documented, reviewed and approved</t>
    </r>
  </si>
  <si>
    <t>Training</t>
  </si>
  <si>
    <r>
      <t xml:space="preserve">Training Content </t>
    </r>
    <r>
      <rPr>
        <sz val="9"/>
        <rFont val="Verdana"/>
        <family val="2"/>
      </rPr>
      <t>- critical content developed before go live</t>
    </r>
  </si>
  <si>
    <t xml:space="preserve">All  Content and Training modules and user QRGs documented before Go-Live </t>
  </si>
  <si>
    <r>
      <t xml:space="preserve">Staff trained - </t>
    </r>
    <r>
      <rPr>
        <sz val="9"/>
        <rFont val="Verdana"/>
        <family val="2"/>
      </rPr>
      <t xml:space="preserve">courses offered/attendance in accordance with training needs analysis and training schedule </t>
    </r>
  </si>
  <si>
    <t>Training effective and users confident to use the new system
All  identified people trained (or agreed target %'age)
Re-training and catch-up training plan developed
Training effectiveness feedback measurement target achieved</t>
  </si>
  <si>
    <t>Internal Communications</t>
  </si>
  <si>
    <r>
      <t xml:space="preserve">Staff communications - </t>
    </r>
    <r>
      <rPr>
        <sz val="9"/>
        <rFont val="Verdana"/>
        <family val="2"/>
      </rPr>
      <t xml:space="preserve">People directly or indirectly affected by the release (including senior stakeholders) have been notified in accordance with the internal communications plan </t>
    </r>
  </si>
  <si>
    <t>All staff have been notified in accordance with the internal communications plan.
Senior stakeholders communicated to according to plan</t>
  </si>
  <si>
    <t>Service Design</t>
  </si>
  <si>
    <r>
      <t xml:space="preserve">Service Design - </t>
    </r>
    <r>
      <rPr>
        <sz val="9"/>
        <rFont val="Verdana"/>
        <family val="2"/>
      </rPr>
      <t>Service Design Package documented before go-live (also refer to IT Support Model)</t>
    </r>
  </si>
  <si>
    <t>Service Design Package approved and communicated to responsible staff</t>
  </si>
  <si>
    <r>
      <t>Operational Support -</t>
    </r>
    <r>
      <rPr>
        <sz val="9"/>
        <rFont val="Verdana"/>
        <family val="2"/>
      </rPr>
      <t xml:space="preserve"> knowledge Transferred</t>
    </r>
  </si>
  <si>
    <t xml:space="preserve">100% of Operational Support Guide/Manual/Work Instructions Documented
Operations Support team has accepted knowledge transfer </t>
  </si>
  <si>
    <r>
      <t xml:space="preserve">Business Continuity - </t>
    </r>
    <r>
      <rPr>
        <sz val="9"/>
        <rFont val="Verdana"/>
        <family val="2"/>
      </rPr>
      <t>plan has been updated or documented prior to go-live</t>
    </r>
  </si>
  <si>
    <t xml:space="preserve">Responsible staff have been notified of BCP plan (including updates) </t>
  </si>
  <si>
    <r>
      <t xml:space="preserve">Disaster Recovery </t>
    </r>
    <r>
      <rPr>
        <sz val="9"/>
        <rFont val="Verdana"/>
        <family val="2"/>
      </rPr>
      <t>-  has DR procedures been created/updated and has DR test in the production environment been completed/planned. (for new systems or systems changed, that has DR capability)</t>
    </r>
  </si>
  <si>
    <t xml:space="preserve">IR Service Continuity Manager has signed off:
1. the new or amended DR procedure 
2. A DR test completion report or DR test plan </t>
  </si>
  <si>
    <t>Policy and Legislation</t>
  </si>
  <si>
    <t>Legislative change requirements established</t>
  </si>
  <si>
    <t>Enabling legislation passed.</t>
  </si>
  <si>
    <t>Policy Decisions</t>
  </si>
  <si>
    <t>All outstanding Policy questions answered.</t>
  </si>
  <si>
    <t xml:space="preserve">Ministerial Decisions
</t>
  </si>
  <si>
    <t>Any required Ministerial decision required to support implementation under authority delegated to MoR.</t>
  </si>
  <si>
    <t xml:space="preserve">Legal Documentation
</t>
  </si>
  <si>
    <t>Terms and Conditions and any Agreement defined and agreed for inclusion in service design.</t>
  </si>
  <si>
    <t>Benefits Realisation</t>
  </si>
  <si>
    <t>KPI - Framework to measure business performance impacts endorsed</t>
  </si>
  <si>
    <t>KPI Framework shared and approved with business owners with reporting in place</t>
  </si>
  <si>
    <t>Business Transition</t>
  </si>
  <si>
    <r>
      <t>Business Transition - s</t>
    </r>
    <r>
      <rPr>
        <sz val="9"/>
        <rFont val="Verdana"/>
        <family val="2"/>
      </rPr>
      <t>trategy and approach documented, reviewed and approved</t>
    </r>
  </si>
  <si>
    <t>Business Transition Strategy/Approach approved and communicated</t>
  </si>
  <si>
    <r>
      <t xml:space="preserve">Business Transition  - </t>
    </r>
    <r>
      <rPr>
        <sz val="9"/>
        <rFont val="Verdana"/>
        <family val="2"/>
      </rPr>
      <t>detailed plan defining how business unit users will be transitioned to the new processes</t>
    </r>
  </si>
  <si>
    <t>Business Transition plan approved and communicated.</t>
  </si>
  <si>
    <r>
      <t xml:space="preserve">Business Transition Communications - </t>
    </r>
    <r>
      <rPr>
        <sz val="9"/>
        <rFont val="Verdana"/>
        <family val="2"/>
      </rPr>
      <t>transition communications plan in place and resources to execute communication plan available</t>
    </r>
  </si>
  <si>
    <t>Transition Communication plan documented and approved
Resources in place for preparation of communication during business transition  events
Checkpoint meetings scheduled and accepted.
Dial in numbers in place
Communication templates/standards and processes approved. 
Emergency communication processes in place</t>
  </si>
  <si>
    <t>SOLUTION &amp; TECHNOLOGY READINESS</t>
  </si>
  <si>
    <t>Deployment</t>
  </si>
  <si>
    <r>
      <rPr>
        <b/>
        <sz val="9"/>
        <color rgb="FF000000"/>
        <rFont val="Verdana"/>
        <family val="2"/>
      </rPr>
      <t>Deployment Approach, Strategy and Plan</t>
    </r>
    <r>
      <rPr>
        <sz val="9"/>
        <color rgb="FF000000"/>
        <rFont val="Verdana"/>
        <family val="2"/>
      </rPr>
      <t xml:space="preserve"> - documented, reviewed and approved</t>
    </r>
  </si>
  <si>
    <t>Deployment strategy, approach and plan approved by [approval forum]</t>
  </si>
  <si>
    <r>
      <rPr>
        <b/>
        <sz val="9"/>
        <rFont val="Verdana"/>
        <family val="2"/>
      </rPr>
      <t xml:space="preserve">Decommissioning </t>
    </r>
    <r>
      <rPr>
        <sz val="9"/>
        <rFont val="Verdana"/>
        <family val="2"/>
      </rPr>
      <t xml:space="preserve">- Legacy Systems targeted for decommissioning are in Read-Only / Restricted Access mode - </t>
    </r>
  </si>
  <si>
    <t xml:space="preserve">In-scope systems have been frozen, all data migration / go-live database snapshots have been taken and stored in the target location(s) and systems have been placed into read only / hibernation mode with user access updated as per the defined requirements - Sign-off on decommissioning check lists </t>
  </si>
  <si>
    <r>
      <rPr>
        <b/>
        <sz val="9"/>
        <rFont val="Verdana"/>
        <family val="2"/>
      </rPr>
      <t>Dependencies -</t>
    </r>
    <r>
      <rPr>
        <sz val="9"/>
        <rFont val="Verdana"/>
        <family val="2"/>
      </rPr>
      <t xml:space="preserve"> all dependencies on other projects have been identified and included with deployment, cut-over and contingency plans</t>
    </r>
  </si>
  <si>
    <t>Dependencies identified in planning documents</t>
  </si>
  <si>
    <r>
      <rPr>
        <b/>
        <sz val="9"/>
        <rFont val="Verdana"/>
        <family val="2"/>
      </rPr>
      <t>Integrated Deployment Plan</t>
    </r>
    <r>
      <rPr>
        <sz val="9"/>
        <rFont val="Verdana"/>
        <family val="2"/>
      </rPr>
      <t xml:space="preserve"> - detailed plan &amp; schedule to cover all activity for the cutover period documented, reviewed and approved</t>
    </r>
  </si>
  <si>
    <t xml:space="preserve">Detailed deployment  plan (including schedule and business and technical cutover activities)  prepared, approved and communicated.
Cutover plan successfully rehearsed </t>
  </si>
  <si>
    <r>
      <rPr>
        <b/>
        <sz val="9"/>
        <rFont val="Verdana"/>
        <family val="2"/>
      </rPr>
      <t xml:space="preserve">In-flight Strategy and Delivery Approach </t>
    </r>
    <r>
      <rPr>
        <sz val="9"/>
        <rFont val="Verdana"/>
        <family val="2"/>
      </rPr>
      <t>- In-flight design documented, agreed and communicated. Cutover processes and reporting developed.</t>
    </r>
  </si>
  <si>
    <t>Design completed and approved 
inflight process successfully tested in Dress Rehearsal. Exit criteria achieved</t>
  </si>
  <si>
    <r>
      <t xml:space="preserve">Deployment Communications - </t>
    </r>
    <r>
      <rPr>
        <sz val="9"/>
        <rFont val="Verdana"/>
        <family val="2"/>
      </rPr>
      <t>plan in place and resources to execute communication plan available</t>
    </r>
  </si>
  <si>
    <t>Deployment and Cutover Communication plan prepared and approved. 
Resources in place for preparation of communication during cutover event
Communication templates in place. 
Emergency communication processes in place</t>
  </si>
  <si>
    <r>
      <rPr>
        <b/>
        <sz val="9"/>
        <rFont val="Verdana"/>
        <family val="2"/>
      </rPr>
      <t xml:space="preserve">Deployment Resource Planning - </t>
    </r>
    <r>
      <rPr>
        <sz val="9"/>
        <rFont val="Verdana"/>
        <family val="2"/>
      </rPr>
      <t>all resource assigned to cut-over tasks are available</t>
    </r>
  </si>
  <si>
    <t>Technical/Project, business resource &amp; 3rd party resource in place for Dress Rehearsal
No key gaps in resource demand v supply
Rehearsals and Cutover</t>
  </si>
  <si>
    <r>
      <rPr>
        <b/>
        <sz val="9"/>
        <rFont val="Verdana"/>
        <family val="2"/>
      </rPr>
      <t>Deployment Readiness</t>
    </r>
    <r>
      <rPr>
        <sz val="9"/>
        <rFont val="Verdana"/>
        <family val="2"/>
      </rPr>
      <t xml:space="preserve"> - Dress Rehearsals executed successfully</t>
    </r>
  </si>
  <si>
    <t>Dress Rehearsal run to schedule and an acceptable level of quality.
Exit criteria achieved</t>
  </si>
  <si>
    <r>
      <rPr>
        <b/>
        <sz val="9"/>
        <rFont val="Verdana"/>
        <family val="2"/>
      </rPr>
      <t>Deployment Readiness</t>
    </r>
    <r>
      <rPr>
        <sz val="9"/>
        <rFont val="Verdana"/>
        <family val="2"/>
      </rPr>
      <t xml:space="preserve"> - Outage Window</t>
    </r>
  </si>
  <si>
    <t>Outage window (including contingency for rollback) communicated and agreed with business and ICT.
Outage communications executed</t>
  </si>
  <si>
    <r>
      <rPr>
        <b/>
        <sz val="9"/>
        <rFont val="Verdana"/>
        <family val="2"/>
      </rPr>
      <t>Cutover  readiness -</t>
    </r>
    <r>
      <rPr>
        <sz val="9"/>
        <rFont val="Verdana"/>
        <family val="2"/>
      </rPr>
      <t xml:space="preserve"> Business validation of key transactions (Production Implementation Testing - PIV)</t>
    </r>
  </si>
  <si>
    <t>Detailed PIV plan prepared, approved and communicated.
PIV data identified.
PIV scripts ready
PVT Exit criteria agreed: 
- 100% of PIV scenarios identified in the cutover plan have been validated with no severity 1 or 2 issues outstanding 
- Accepted work arounds for all P3 defects
Business resource to validate key transactions available (during cutover)</t>
  </si>
  <si>
    <r>
      <rPr>
        <b/>
        <sz val="9"/>
        <rFont val="Verdana"/>
        <family val="2"/>
      </rPr>
      <t>Cutover Rollback Strategy &amp; Plan</t>
    </r>
    <r>
      <rPr>
        <sz val="9"/>
        <rFont val="Verdana"/>
        <family val="2"/>
      </rPr>
      <t xml:space="preserve"> - process defined, agreed and tested</t>
    </r>
  </si>
  <si>
    <t>Roll back plan documented, reviewed and approved
Back up and restore processes previously proven in production or pre-production</t>
  </si>
  <si>
    <r>
      <rPr>
        <b/>
        <sz val="9"/>
        <rFont val="Verdana"/>
        <family val="2"/>
      </rPr>
      <t>Cutover logistics</t>
    </r>
    <r>
      <rPr>
        <sz val="9"/>
        <rFont val="Verdana"/>
        <family val="2"/>
      </rPr>
      <t xml:space="preserve"> - documented, reviewed and approved</t>
    </r>
  </si>
  <si>
    <t>Logistics requirements defined and arrangements in place, including;
- Travel booked and accommodation booked for all identified users
- Security arrangements in place where required
- Contact details for all Cutover resources
- Food and refreshments available for cutover team</t>
  </si>
  <si>
    <r>
      <rPr>
        <b/>
        <sz val="9"/>
        <rFont val="Verdana"/>
        <family val="2"/>
      </rPr>
      <t>Change Records</t>
    </r>
    <r>
      <rPr>
        <sz val="9"/>
        <rFont val="Verdana"/>
        <family val="2"/>
      </rPr>
      <t xml:space="preserve"> - have been created and ready for approval in ServiceNow</t>
    </r>
  </si>
  <si>
    <t>Endorsement from Change and Release Manager that change/ release  records are ready for approval</t>
  </si>
  <si>
    <t>Data</t>
  </si>
  <si>
    <r>
      <rPr>
        <b/>
        <sz val="9"/>
        <rFont val="Verdana"/>
        <family val="2"/>
      </rPr>
      <t xml:space="preserve">Data Migration Successful - </t>
    </r>
    <r>
      <rPr>
        <sz val="9"/>
        <rFont val="Verdana"/>
        <family val="2"/>
      </rPr>
      <t>% of applicable entities are migrated and achieve status for key functionality</t>
    </r>
  </si>
  <si>
    <t>Trial Conversion test exit criteria achieved for entry to cutover event;
% of entities migrated successfully (break out for key entities)</t>
  </si>
  <si>
    <r>
      <rPr>
        <b/>
        <sz val="9"/>
        <rFont val="Verdana"/>
        <family val="2"/>
      </rPr>
      <t>Volume of manual migration ( post go-live) -</t>
    </r>
    <r>
      <rPr>
        <sz val="9"/>
        <rFont val="Verdana"/>
        <family val="2"/>
      </rPr>
      <t xml:space="preserve"> 
Approach defined and resourcing agreed for entities that will have to be migrated manually, 
This includes records impacted by data cleansing not completed prior to go-live.</t>
    </r>
  </si>
  <si>
    <t>Days to remediate post go live
Number of manual migrations</t>
  </si>
  <si>
    <r>
      <rPr>
        <b/>
        <sz val="9"/>
        <rFont val="Verdana"/>
        <family val="2"/>
      </rPr>
      <t>Business &amp; finance reconciliation successful</t>
    </r>
    <r>
      <rPr>
        <sz val="9"/>
        <rFont val="Verdana"/>
        <family val="2"/>
      </rPr>
      <t xml:space="preserve"> - Reconciliation and verification results from final Dress Rehearsal within agreed tolerance levels </t>
    </r>
  </si>
  <si>
    <t>Business and financial metrics TBC</t>
  </si>
  <si>
    <r>
      <rPr>
        <b/>
        <sz val="9"/>
        <rFont val="Verdana"/>
        <family val="2"/>
      </rPr>
      <t>Migration Defects Addressed Prior to go-live -</t>
    </r>
    <r>
      <rPr>
        <sz val="9"/>
        <rFont val="Verdana"/>
        <family val="2"/>
      </rPr>
      <t xml:space="preserve"> all critical, and major migration  defects addressed prior to go-live. Moderate and minor defects significant reduced.
</t>
    </r>
  </si>
  <si>
    <t># of defects
# of impacted entities and/or processes</t>
  </si>
  <si>
    <t>Support and Stabilisation</t>
  </si>
  <si>
    <r>
      <rPr>
        <b/>
        <sz val="9"/>
        <rFont val="Verdana"/>
        <family val="2"/>
      </rPr>
      <t xml:space="preserve">Early life support model </t>
    </r>
    <r>
      <rPr>
        <sz val="9"/>
        <rFont val="Verdana"/>
        <family val="2"/>
      </rPr>
      <t>- documented, reviewed and approved</t>
    </r>
  </si>
  <si>
    <t>ELS support model that will meet the business needs and is approved by [approval forum]</t>
  </si>
  <si>
    <r>
      <rPr>
        <b/>
        <sz val="9"/>
        <rFont val="Verdana"/>
        <family val="2"/>
      </rPr>
      <t>Early life support (ELS)processes trained and resources in place</t>
    </r>
    <r>
      <rPr>
        <sz val="9"/>
        <rFont val="Verdana"/>
        <family val="2"/>
      </rPr>
      <t xml:space="preserve"> - ELS processes that are to be owned by the ELS support team are defined, tested and resourced. </t>
    </r>
  </si>
  <si>
    <t>ELS support model in place, including;
- Processes documented and approved.
- Resources in place to execute processes.
- Measurement reporting in place.
- Level 1 and level 2 Incident reporting tools in place and tested.
- Triage processes defined and agreed.
- Business users communicated to. According to plan</t>
  </si>
  <si>
    <r>
      <rPr>
        <b/>
        <sz val="9"/>
        <rFont val="Verdana"/>
        <family val="2"/>
      </rPr>
      <t xml:space="preserve">Business Support Structure - </t>
    </r>
    <r>
      <rPr>
        <sz val="9"/>
        <rFont val="Verdana"/>
        <family val="2"/>
      </rPr>
      <t>in place for impacted business teams.</t>
    </r>
  </si>
  <si>
    <t>Impacted teams identified.
Teams and sites identified and communicated to the Business.
Support people identified and secured.</t>
  </si>
  <si>
    <r>
      <rPr>
        <b/>
        <sz val="9"/>
        <rFont val="Verdana"/>
        <family val="2"/>
      </rPr>
      <t>Business Support Logistics</t>
    </r>
    <r>
      <rPr>
        <sz val="9"/>
        <rFont val="Verdana"/>
        <family val="2"/>
      </rPr>
      <t xml:space="preserve"> - plan complete</t>
    </r>
  </si>
  <si>
    <t>Logistics requirements defined and arrangements in place, including:
 - Travel booked and accommodation booked for all identified support staff
- Security arrangements in place where required
- Contact details for all resources
- Hours of support confirmed</t>
  </si>
  <si>
    <r>
      <rPr>
        <b/>
        <sz val="9"/>
        <rFont val="Verdana"/>
        <family val="2"/>
      </rPr>
      <t xml:space="preserve">Early Life Support </t>
    </r>
    <r>
      <rPr>
        <sz val="9"/>
        <rFont val="Verdana"/>
        <family val="2"/>
      </rPr>
      <t>-</t>
    </r>
    <r>
      <rPr>
        <b/>
        <sz val="9"/>
        <rFont val="Verdana"/>
        <family val="2"/>
      </rPr>
      <t xml:space="preserve">  </t>
    </r>
    <r>
      <rPr>
        <sz val="9"/>
        <rFont val="Verdana"/>
        <family val="2"/>
      </rPr>
      <t>processes tested and resources in place.</t>
    </r>
  </si>
  <si>
    <t>Processes documented and approved
Trial run of processes completed
Resources in place to execute processes
reporting framework established and measurement reporting in place.</t>
  </si>
  <si>
    <r>
      <rPr>
        <b/>
        <sz val="9"/>
        <rFont val="Verdana"/>
        <family val="2"/>
      </rPr>
      <t>Emergency Release</t>
    </r>
    <r>
      <rPr>
        <sz val="9"/>
        <rFont val="Verdana"/>
        <family val="2"/>
      </rPr>
      <t xml:space="preserve"> - Emergency/Contingency releases secured for release of high priority defects during ELS</t>
    </r>
  </si>
  <si>
    <t>Date of emergency releases confirmed
Resources to manage release identified and in place</t>
  </si>
  <si>
    <r>
      <rPr>
        <b/>
        <sz val="9"/>
        <rFont val="Verdana"/>
        <family val="2"/>
      </rPr>
      <t xml:space="preserve">Commercial Support Arrangements </t>
    </r>
    <r>
      <rPr>
        <sz val="9"/>
        <rFont val="Verdana"/>
        <family val="2"/>
      </rPr>
      <t>- documented and agreed with third party suppliers</t>
    </r>
  </si>
  <si>
    <t>Contractual arrangements signed off</t>
  </si>
  <si>
    <r>
      <rPr>
        <b/>
        <sz val="9"/>
        <rFont val="Verdana"/>
        <family val="2"/>
      </rPr>
      <t>Early Life Support exit criteria -</t>
    </r>
    <r>
      <rPr>
        <sz val="9"/>
        <rFont val="Verdana"/>
        <family val="2"/>
      </rPr>
      <t xml:space="preserve"> agreed with Operations</t>
    </r>
  </si>
  <si>
    <t>Exit criteria defined and agreed with Operations</t>
  </si>
  <si>
    <t>Solution Quality</t>
  </si>
  <si>
    <r>
      <t xml:space="preserve">Test Success - </t>
    </r>
    <r>
      <rPr>
        <sz val="9"/>
        <rFont val="Verdana"/>
        <family val="2"/>
      </rPr>
      <t>documentation review and approval of the test exit report</t>
    </r>
  </si>
  <si>
    <t>Execution completed and Exit Reports signed off;
- No Sev 1 &amp; 2 defects (per Test Strategy severity definition).  Plans, comms and resolution dates agreed for Sev 3 &amp; 4 defects.</t>
  </si>
  <si>
    <r>
      <t xml:space="preserve">Report Development - </t>
    </r>
    <r>
      <rPr>
        <sz val="9"/>
        <rFont val="Verdana"/>
        <family val="2"/>
      </rPr>
      <t>all reports required for go live are developed.</t>
    </r>
  </si>
  <si>
    <t xml:space="preserve">Go Live reports developed in time for go live or agreement in place for alternative outcome.
- No Sev 1 &amp; 2 defects on go live reports (per Test Strategy severity definition).  Plans, comms and resolution dates agreed for Sev 3 &amp; 4's </t>
  </si>
  <si>
    <r>
      <rPr>
        <b/>
        <sz val="9"/>
        <rFont val="Verdana"/>
        <family val="2"/>
      </rPr>
      <t xml:space="preserve">The end-to-end infrastructure and technical landscape is ready in all respects </t>
    </r>
    <r>
      <rPr>
        <sz val="9"/>
        <rFont val="Verdana"/>
        <family val="2"/>
      </rPr>
      <t>- Required infrastructure &amp; environments are built to specification, fully connected and operating within the defined parameters.</t>
    </r>
  </si>
  <si>
    <t xml:space="preserve">IT Test Exit Report signed off
OAT Test exit report signed off
Solution Architecture Document (As-Built) signed off
- No Sev 1 &amp; 2 defects on go live reports (per Test Strategy severity definition).  Plans, comms and resolution dates agreed for Sev 3 &amp; 4's </t>
  </si>
  <si>
    <r>
      <rPr>
        <b/>
        <sz val="9"/>
        <rFont val="Verdana"/>
        <family val="2"/>
      </rPr>
      <t>The end-to-end solution performance is acceptable</t>
    </r>
    <r>
      <rPr>
        <sz val="9"/>
        <rFont val="Verdana"/>
        <family val="2"/>
      </rPr>
      <t xml:space="preserve"> - Solution is operating within defined parameters and has proven Disaster Recovery (DR) processes across solution</t>
    </r>
  </si>
  <si>
    <t xml:space="preserve">OAT Test exit report signed off
DR (Warm and Cold) Test Exit Report signed off
Solution Architecture Document (As-Built) signed off
 - No Sev 1 &amp; 2 defects on go live reports (per Test Strategy severity definition).  Plans, comms and resolution dates agreed for Sev 3 &amp; 4's </t>
  </si>
  <si>
    <t>Risk Assessment</t>
  </si>
  <si>
    <r>
      <rPr>
        <b/>
        <sz val="9"/>
        <rFont val="Verdana"/>
        <family val="2"/>
      </rPr>
      <t>Final Risk Assessment</t>
    </r>
    <r>
      <rPr>
        <sz val="9"/>
        <rFont val="Verdana"/>
        <family val="2"/>
      </rPr>
      <t xml:space="preserve"> - Completion of Inland Revenue Security Certification and  Accreditation.</t>
    </r>
  </si>
  <si>
    <t>Completion of Inland Revenue Security Risk  Accreditation.
Acceptance of Risk Assessment by the appropriate [approval forum]</t>
  </si>
  <si>
    <t>APPROVALS</t>
  </si>
  <si>
    <t>Approvals</t>
  </si>
  <si>
    <r>
      <rPr>
        <b/>
        <sz val="9"/>
        <rFont val="Verdana"/>
        <family val="2"/>
      </rPr>
      <t xml:space="preserve">Deployment Readiness </t>
    </r>
    <r>
      <rPr>
        <sz val="9"/>
        <rFont val="Verdana"/>
        <family val="2"/>
      </rPr>
      <t xml:space="preserve">  - Steering Committee approval</t>
    </r>
  </si>
  <si>
    <t>Documented approval in EWC Committee minutes</t>
  </si>
  <si>
    <r>
      <rPr>
        <b/>
        <sz val="9"/>
        <rFont val="Verdana"/>
        <family val="2"/>
      </rPr>
      <t xml:space="preserve">Deployment Readiness </t>
    </r>
    <r>
      <rPr>
        <sz val="9"/>
        <rFont val="Verdana"/>
        <family val="2"/>
      </rPr>
      <t>- ECRB Approval</t>
    </r>
  </si>
  <si>
    <t>Documented approval in Enterprise Change Release Board (ECRB) Minutes</t>
  </si>
  <si>
    <r>
      <rPr>
        <b/>
        <sz val="9"/>
        <rFont val="Verdana"/>
        <family val="2"/>
      </rPr>
      <t>Technical Validation -</t>
    </r>
    <r>
      <rPr>
        <sz val="9"/>
        <rFont val="Verdana"/>
        <family val="2"/>
      </rPr>
      <t xml:space="preserve"> CRB Approval</t>
    </r>
  </si>
  <si>
    <t>Documented approval in Change Release Board  (CRB) Minutes</t>
  </si>
  <si>
    <r>
      <rPr>
        <b/>
        <sz val="9"/>
        <color theme="5"/>
        <rFont val="Verdana"/>
        <family val="2"/>
      </rPr>
      <t xml:space="preserve">PLEASE DO NOT </t>
    </r>
    <r>
      <rPr>
        <sz val="9"/>
        <color theme="5"/>
        <rFont val="Verdana"/>
        <family val="2"/>
      </rPr>
      <t xml:space="preserve">CHANGE OR UPDATE ANYTHING IN THIS SHEET - Please contact the admin owner </t>
    </r>
  </si>
  <si>
    <t>Column1</t>
  </si>
  <si>
    <t>Column2</t>
  </si>
  <si>
    <t>Totals</t>
  </si>
  <si>
    <t>External Communications</t>
  </si>
  <si>
    <t>Policy &amp; Legislation</t>
  </si>
  <si>
    <t>Support &amp; Stabilisation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</si>
</sst>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
    <numFmt numFmtId="165" formatCode="[$-C09]dd\-mmm\-yy;@"/>
    <numFmt numFmtId="166" formatCode="[$-F800]dddd\,\ mmmm\ dd\,\ yyyy"/>
  </numFmts>
  <fonts count="51">
    <font>
      <sz val="10"/>
      <name val="Arial"/>
      <family val="2"/>
    </font>
    <font>
      <sz val="10"/>
      <color theme="1"/>
      <name val="Verdana"/>
      <family val="2"/>
    </font>
    <font>
      <sz val="10"/>
      <color theme="1"/>
      <name val="Verdana"/>
      <family val="2"/>
    </font>
    <font>
      <sz val="11"/>
      <color theme="1"/>
      <name val="Calibri"/>
      <family val="2"/>
      <scheme val="minor"/>
    </font>
    <font>
      <sz val="10"/>
      <name val="Arial"/>
      <family val="2"/>
    </font>
    <font>
      <u/>
      <sz val="10"/>
      <color indexed="12"/>
      <name val="Arial"/>
      <family val="2"/>
    </font>
    <font>
      <sz val="11"/>
      <color theme="1"/>
      <name val="Calibri"/>
      <family val="2"/>
      <scheme val="minor"/>
    </font>
    <font>
      <b/>
      <sz val="12"/>
      <color theme="0"/>
      <name val="Arial"/>
      <family val="2"/>
    </font>
    <font>
      <b/>
      <sz val="10"/>
      <name val="Arial"/>
      <family val="2"/>
    </font>
    <font>
      <sz val="11"/>
      <color rgb="FF3F3F76"/>
      <name val="Calibri"/>
      <family val="2"/>
      <scheme val="minor"/>
    </font>
    <font>
      <sz val="8"/>
      <color indexed="81"/>
      <name val="Tahoma"/>
      <family val="2"/>
    </font>
    <font>
      <b/>
      <sz val="14"/>
      <color indexed="9"/>
      <name val="Arial"/>
      <family val="2"/>
    </font>
    <font>
      <b/>
      <sz val="10"/>
      <color indexed="9"/>
      <name val="Arial"/>
      <family val="2"/>
    </font>
    <font>
      <b/>
      <sz val="10"/>
      <color indexed="18"/>
      <name val="Arial"/>
      <family val="2"/>
    </font>
    <font>
      <b/>
      <sz val="10"/>
      <color indexed="17"/>
      <name val="Arial"/>
      <family val="2"/>
    </font>
    <font>
      <b/>
      <sz val="10"/>
      <color indexed="51"/>
      <name val="Arial"/>
      <family val="2"/>
    </font>
    <font>
      <b/>
      <sz val="10"/>
      <color indexed="10"/>
      <name val="Arial"/>
      <family val="2"/>
    </font>
    <font>
      <b/>
      <sz val="12"/>
      <name val="Arial"/>
      <family val="2"/>
    </font>
    <font>
      <sz val="10"/>
      <color rgb="FF00B0F0"/>
      <name val="Arial"/>
      <family val="2"/>
    </font>
    <font>
      <b/>
      <sz val="22"/>
      <color theme="0"/>
      <name val="Arial"/>
      <family val="2"/>
    </font>
    <font>
      <b/>
      <i/>
      <sz val="10"/>
      <color theme="3"/>
      <name val="Arial"/>
      <family val="2"/>
    </font>
    <font>
      <sz val="10"/>
      <name val="Verdana"/>
      <family val="2"/>
    </font>
    <font>
      <b/>
      <sz val="10"/>
      <name val="Verdana"/>
      <family val="2"/>
    </font>
    <font>
      <b/>
      <sz val="14"/>
      <name val="Verdana"/>
      <family val="2"/>
    </font>
    <font>
      <b/>
      <sz val="12"/>
      <color rgb="FFFF0000"/>
      <name val="Verdana"/>
      <family val="2"/>
    </font>
    <font>
      <b/>
      <sz val="11"/>
      <name val="Verdana"/>
      <family val="2"/>
    </font>
    <font>
      <b/>
      <sz val="11"/>
      <color theme="0"/>
      <name val="Verdana"/>
      <family val="2"/>
    </font>
    <font>
      <sz val="11"/>
      <name val="Verdana"/>
      <family val="2"/>
    </font>
    <font>
      <sz val="9"/>
      <name val="Verdana"/>
      <family val="2"/>
    </font>
    <font>
      <b/>
      <sz val="9"/>
      <name val="Verdana"/>
      <family val="2"/>
    </font>
    <font>
      <sz val="10"/>
      <color indexed="18"/>
      <name val="Verdana"/>
      <family val="2"/>
    </font>
    <font>
      <sz val="9"/>
      <color theme="1"/>
      <name val="Verdana"/>
      <family val="2"/>
    </font>
    <font>
      <b/>
      <sz val="9"/>
      <color theme="1"/>
      <name val="Verdana"/>
      <family val="2"/>
    </font>
    <font>
      <sz val="11"/>
      <color rgb="FFFF0000"/>
      <name val="Verdana"/>
      <family val="2"/>
    </font>
    <font>
      <sz val="10"/>
      <color theme="1"/>
      <name val="Trebuchet MS"/>
      <family val="2"/>
    </font>
    <font>
      <u/>
      <sz val="8"/>
      <color indexed="12"/>
      <name val="Arial Narrow"/>
      <family val="2"/>
    </font>
    <font>
      <u/>
      <sz val="9"/>
      <color indexed="12"/>
      <name val="Arial"/>
      <family val="2"/>
    </font>
    <font>
      <u/>
      <sz val="9.9"/>
      <color theme="10"/>
      <name val="Calibri"/>
      <family val="2"/>
    </font>
    <font>
      <sz val="9"/>
      <color rgb="FFFF0000"/>
      <name val="Verdana"/>
      <family val="2"/>
    </font>
    <font>
      <b/>
      <sz val="9"/>
      <color theme="0"/>
      <name val="Verdana"/>
      <family val="2"/>
    </font>
    <font>
      <b/>
      <sz val="9"/>
      <color theme="0" tint="-0.14999847407452621"/>
      <name val="Verdana"/>
      <family val="2"/>
    </font>
    <font>
      <b/>
      <sz val="12"/>
      <name val="Verdana"/>
      <family val="2"/>
    </font>
    <font>
      <b/>
      <sz val="10"/>
      <color theme="1"/>
      <name val="Verdana"/>
      <family val="2"/>
    </font>
    <font>
      <sz val="8"/>
      <color theme="0"/>
      <name val="Verdana"/>
      <family val="2"/>
    </font>
    <font>
      <sz val="9"/>
      <color theme="5"/>
      <name val="Verdana"/>
      <family val="2"/>
    </font>
    <font>
      <b/>
      <sz val="9"/>
      <color theme="5"/>
      <name val="Verdana"/>
      <family val="2"/>
    </font>
    <font>
      <b/>
      <i/>
      <sz val="10"/>
      <color theme="5"/>
      <name val="Arial"/>
      <family val="2"/>
    </font>
    <font>
      <i/>
      <sz val="10"/>
      <name val="Verdana"/>
      <family val="2"/>
    </font>
    <font>
      <b/>
      <sz val="9"/>
      <color rgb="FFFF0000"/>
      <name val="Verdana"/>
      <family val="2"/>
    </font>
    <font>
      <b/>
      <sz val="9"/>
      <color rgb="FF000000"/>
      <name val="Verdana"/>
      <family val="2"/>
    </font>
    <font>
      <sz val="9"/>
      <color rgb="FF000000"/>
      <name val="Verdana"/>
      <family val="2"/>
    </font>
  </fonts>
  <fills count="20">
    <fill>
      <patternFill patternType="none"/>
    </fill>
    <fill>
      <patternFill patternType="gray125"/>
    </fill>
    <fill>
      <patternFill patternType="solid">
        <fgColor theme="8" tint="-0.24994659260841701"/>
        <bgColor indexed="64"/>
      </patternFill>
    </fill>
    <fill>
      <patternFill patternType="solid">
        <fgColor rgb="FFFFCC99"/>
      </patternFill>
    </fill>
    <fill>
      <patternFill patternType="solid">
        <fgColor theme="0"/>
        <bgColor indexed="64"/>
      </patternFill>
    </fill>
    <fill>
      <patternFill patternType="solid">
        <fgColor theme="6" tint="-0.249977111117893"/>
        <bgColor indexed="64"/>
      </patternFill>
    </fill>
    <fill>
      <patternFill patternType="solid">
        <fgColor indexed="18"/>
        <bgColor indexed="64"/>
      </patternFill>
    </fill>
    <fill>
      <patternFill patternType="solid">
        <fgColor theme="8"/>
        <bgColor indexed="64"/>
      </patternFill>
    </fill>
    <fill>
      <patternFill patternType="solid">
        <fgColor theme="8" tint="0.79998168889431442"/>
        <bgColor indexed="64"/>
      </patternFill>
    </fill>
    <fill>
      <patternFill patternType="solid">
        <fgColor theme="3"/>
        <bgColor indexed="64"/>
      </patternFill>
    </fill>
    <fill>
      <patternFill patternType="solid">
        <fgColor theme="7" tint="0.79998168889431442"/>
        <bgColor indexed="64"/>
      </patternFill>
    </fill>
    <fill>
      <patternFill patternType="solid">
        <fgColor rgb="FF00B0F0"/>
        <bgColor indexed="64"/>
      </patternFill>
    </fill>
    <fill>
      <patternFill patternType="solid">
        <fgColor rgb="FF00B050"/>
        <bgColor indexed="64"/>
      </patternFill>
    </fill>
    <fill>
      <patternFill patternType="solid">
        <fgColor rgb="FFFF9999"/>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ECAF"/>
        <bgColor indexed="64"/>
      </patternFill>
    </fill>
    <fill>
      <patternFill patternType="solid">
        <fgColor rgb="FFFFFF00"/>
        <bgColor indexed="64"/>
      </patternFill>
    </fill>
    <fill>
      <patternFill patternType="solid">
        <fgColor rgb="FFFFC000"/>
        <bgColor indexed="64"/>
      </patternFill>
    </fill>
    <fill>
      <patternFill patternType="solid">
        <fgColor theme="6" tint="0.39997558519241921"/>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249977111117893"/>
      </top>
      <bottom style="thin">
        <color theme="1" tint="0.499984740745262"/>
      </bottom>
      <diagonal/>
    </border>
    <border>
      <left style="thin">
        <color theme="1" tint="0.499984740745262"/>
      </left>
      <right style="thin">
        <color theme="1" tint="0.499984740745262"/>
      </right>
      <top style="thin">
        <color theme="1" tint="0.249977111117893"/>
      </top>
      <bottom style="thin">
        <color theme="1" tint="0.499984740745262"/>
      </bottom>
      <diagonal/>
    </border>
    <border>
      <left/>
      <right style="thin">
        <color theme="1" tint="0.499984740745262"/>
      </right>
      <top style="thin">
        <color theme="1" tint="0.499984740745262"/>
      </top>
      <bottom style="thin">
        <color theme="1" tint="0.249977111117893"/>
      </bottom>
      <diagonal/>
    </border>
    <border>
      <left style="thin">
        <color theme="1" tint="0.499984740745262"/>
      </left>
      <right style="thin">
        <color theme="1" tint="0.499984740745262"/>
      </right>
      <top style="thin">
        <color theme="1" tint="0.499984740745262"/>
      </top>
      <bottom style="thin">
        <color theme="1"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249977111117893"/>
      </left>
      <right style="thin">
        <color theme="1" tint="0.499984740745262"/>
      </right>
      <top style="thin">
        <color theme="1" tint="0.499984740745262"/>
      </top>
      <bottom/>
      <diagonal/>
    </border>
    <border>
      <left style="thin">
        <color theme="1" tint="0.249977111117893"/>
      </left>
      <right style="thin">
        <color theme="1" tint="0.499984740745262"/>
      </right>
      <top/>
      <bottom/>
      <diagonal/>
    </border>
    <border>
      <left style="thin">
        <color theme="1" tint="0.249977111117893"/>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medium">
        <color theme="0" tint="-0.499984740745262"/>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1" tint="0.249977111117893"/>
      </left>
      <right/>
      <top style="thin">
        <color theme="1" tint="0.249977111117893"/>
      </top>
      <bottom style="thin">
        <color theme="1" tint="0.249977111117893"/>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indexed="64"/>
      </top>
      <bottom style="thin">
        <color theme="1" tint="0.499984740745262"/>
      </bottom>
      <diagonal/>
    </border>
  </borders>
  <cellStyleXfs count="43">
    <xf numFmtId="0" fontId="0" fillId="0" borderId="0"/>
    <xf numFmtId="0" fontId="5"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0" fontId="9" fillId="3" borderId="1"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4" fillId="0" borderId="0"/>
    <xf numFmtId="0" fontId="34" fillId="0" borderId="0"/>
    <xf numFmtId="0" fontId="1" fillId="0" borderId="0"/>
    <xf numFmtId="0" fontId="3" fillId="0" borderId="0"/>
    <xf numFmtId="9" fontId="3" fillId="0" borderId="0" applyFont="0" applyFill="0" applyBorder="0" applyAlignment="0" applyProtection="0"/>
    <xf numFmtId="0" fontId="4" fillId="0" borderId="0"/>
    <xf numFmtId="0" fontId="4" fillId="0" borderId="0"/>
    <xf numFmtId="0" fontId="35" fillId="0" borderId="12" applyNumberFormat="0" applyFill="0" applyAlignment="0" applyProtection="0">
      <alignment vertical="top"/>
      <protection locked="0"/>
    </xf>
    <xf numFmtId="0" fontId="4" fillId="0" borderId="0"/>
    <xf numFmtId="0" fontId="3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4" fillId="0" borderId="0"/>
  </cellStyleXfs>
  <cellXfs count="150">
    <xf numFmtId="0" fontId="0" fillId="0" borderId="0" xfId="0"/>
    <xf numFmtId="0" fontId="4" fillId="0" borderId="2" xfId="0" applyFont="1" applyBorder="1" applyAlignment="1">
      <alignment vertical="top" wrapText="1"/>
    </xf>
    <xf numFmtId="0" fontId="0" fillId="0" borderId="2" xfId="0" applyBorder="1" applyAlignment="1">
      <alignment vertical="top" wrapText="1"/>
    </xf>
    <xf numFmtId="0" fontId="8" fillId="0" borderId="0" xfId="0" applyFont="1" applyAlignment="1">
      <alignment wrapText="1"/>
    </xf>
    <xf numFmtId="0" fontId="4" fillId="0" borderId="0" xfId="0" applyFont="1"/>
    <xf numFmtId="0" fontId="4" fillId="0" borderId="0" xfId="0" applyFont="1" applyAlignment="1">
      <alignment wrapText="1"/>
    </xf>
    <xf numFmtId="0" fontId="8" fillId="0" borderId="2" xfId="0" applyFont="1" applyBorder="1" applyAlignment="1">
      <alignment vertical="top" wrapText="1"/>
    </xf>
    <xf numFmtId="0" fontId="4" fillId="0" borderId="2" xfId="0" applyFont="1" applyBorder="1" applyAlignment="1">
      <alignment wrapText="1"/>
    </xf>
    <xf numFmtId="0" fontId="0" fillId="0" borderId="2" xfId="0" applyBorder="1" applyAlignment="1">
      <alignment wrapText="1"/>
    </xf>
    <xf numFmtId="0" fontId="0" fillId="7" borderId="0" xfId="0" applyFill="1"/>
    <xf numFmtId="0" fontId="19" fillId="7" borderId="0" xfId="0" applyFont="1" applyFill="1"/>
    <xf numFmtId="0" fontId="19" fillId="7" borderId="0" xfId="16" applyFont="1" applyFill="1" applyAlignment="1">
      <alignment horizontal="left"/>
    </xf>
    <xf numFmtId="0" fontId="7" fillId="7" borderId="0" xfId="0" applyFont="1" applyFill="1"/>
    <xf numFmtId="0" fontId="17" fillId="8" borderId="0" xfId="0" applyFont="1" applyFill="1" applyAlignment="1">
      <alignment vertical="top"/>
    </xf>
    <xf numFmtId="0" fontId="0" fillId="8" borderId="0" xfId="0" applyFill="1" applyAlignment="1">
      <alignment vertical="top"/>
    </xf>
    <xf numFmtId="0" fontId="20" fillId="8" borderId="0" xfId="0" applyFont="1" applyFill="1" applyAlignment="1">
      <alignment vertical="top"/>
    </xf>
    <xf numFmtId="0" fontId="7" fillId="7" borderId="0" xfId="0" applyFont="1" applyFill="1" applyAlignment="1">
      <alignment vertical="top"/>
    </xf>
    <xf numFmtId="0" fontId="0" fillId="7" borderId="0" xfId="0" applyFill="1" applyAlignment="1">
      <alignment vertical="top"/>
    </xf>
    <xf numFmtId="0" fontId="0" fillId="9" borderId="0" xfId="0" applyFill="1"/>
    <xf numFmtId="0" fontId="17" fillId="10" borderId="0" xfId="0" applyFont="1" applyFill="1" applyAlignment="1">
      <alignment vertical="top"/>
    </xf>
    <xf numFmtId="0" fontId="0" fillId="10" borderId="0" xfId="0" applyFill="1" applyAlignment="1">
      <alignment vertical="top"/>
    </xf>
    <xf numFmtId="0" fontId="21" fillId="0" borderId="0" xfId="0" applyFont="1"/>
    <xf numFmtId="0" fontId="21" fillId="0" borderId="2" xfId="0" applyFont="1" applyBorder="1" applyAlignment="1">
      <alignment vertical="top" wrapText="1"/>
    </xf>
    <xf numFmtId="0" fontId="22" fillId="0" borderId="0" xfId="0" applyFont="1" applyAlignment="1">
      <alignment horizontal="center"/>
    </xf>
    <xf numFmtId="0" fontId="21" fillId="0" borderId="0" xfId="0" applyFont="1" applyAlignment="1">
      <alignment horizontal="center"/>
    </xf>
    <xf numFmtId="0" fontId="23" fillId="0" borderId="0" xfId="0" applyFont="1" applyAlignment="1">
      <alignment horizontal="left" vertical="top"/>
    </xf>
    <xf numFmtId="0" fontId="23" fillId="0" borderId="0" xfId="0" applyFont="1" applyAlignment="1">
      <alignment vertical="top" wrapText="1"/>
    </xf>
    <xf numFmtId="0" fontId="24" fillId="0" borderId="0" xfId="0" applyFont="1" applyAlignment="1">
      <alignment vertical="top"/>
    </xf>
    <xf numFmtId="0" fontId="21" fillId="0" borderId="0" xfId="0" applyFont="1" applyAlignment="1">
      <alignment vertical="top" wrapText="1"/>
    </xf>
    <xf numFmtId="0" fontId="21" fillId="0" borderId="0" xfId="0" applyFont="1" applyAlignment="1">
      <alignment vertical="top"/>
    </xf>
    <xf numFmtId="0" fontId="22" fillId="0" borderId="0" xfId="0" applyFont="1" applyAlignment="1">
      <alignment vertical="top"/>
    </xf>
    <xf numFmtId="0" fontId="25" fillId="0" borderId="0" xfId="0" applyFont="1" applyAlignment="1">
      <alignment vertical="top"/>
    </xf>
    <xf numFmtId="0" fontId="21" fillId="0" borderId="0" xfId="0" applyFont="1" applyAlignment="1">
      <alignment horizontal="left" vertical="top"/>
    </xf>
    <xf numFmtId="0" fontId="26" fillId="11" borderId="3" xfId="0" applyFont="1" applyFill="1" applyBorder="1" applyAlignment="1">
      <alignment horizontal="center" vertical="center" wrapText="1"/>
    </xf>
    <xf numFmtId="0" fontId="25" fillId="12" borderId="3" xfId="0" applyFont="1" applyFill="1" applyBorder="1" applyAlignment="1">
      <alignment horizontal="center" vertical="center"/>
    </xf>
    <xf numFmtId="0" fontId="25" fillId="13" borderId="3" xfId="0" applyFont="1" applyFill="1" applyBorder="1" applyAlignment="1">
      <alignment horizontal="center" vertical="center"/>
    </xf>
    <xf numFmtId="0" fontId="25" fillId="14" borderId="3" xfId="0" applyFont="1" applyFill="1" applyBorder="1" applyAlignment="1">
      <alignment horizontal="center" vertical="center"/>
    </xf>
    <xf numFmtId="0" fontId="21" fillId="2" borderId="0" xfId="0" applyFont="1" applyFill="1" applyAlignment="1">
      <alignment vertical="top"/>
    </xf>
    <xf numFmtId="0" fontId="21" fillId="0" borderId="2" xfId="0"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0" fontId="30" fillId="0" borderId="0" xfId="0" applyFont="1" applyAlignment="1">
      <alignment vertical="top" wrapText="1"/>
    </xf>
    <xf numFmtId="0" fontId="21" fillId="0" borderId="0" xfId="0" applyFont="1" applyAlignment="1">
      <alignment horizontal="center" vertical="top"/>
    </xf>
    <xf numFmtId="0" fontId="25" fillId="0" borderId="0" xfId="0" applyFont="1" applyAlignment="1">
      <alignment horizontal="center" vertical="top" wrapText="1"/>
    </xf>
    <xf numFmtId="0" fontId="27" fillId="0" borderId="0" xfId="0" applyFont="1" applyAlignment="1">
      <alignment vertical="top"/>
    </xf>
    <xf numFmtId="0" fontId="33" fillId="0" borderId="0" xfId="0" applyFont="1" applyAlignment="1">
      <alignment vertical="top"/>
    </xf>
    <xf numFmtId="0" fontId="22" fillId="0" borderId="0" xfId="0" applyFont="1"/>
    <xf numFmtId="0" fontId="28" fillId="4" borderId="9"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4" xfId="0" applyFont="1" applyFill="1" applyBorder="1" applyAlignment="1">
      <alignment horizontal="center" vertical="center" wrapText="1"/>
    </xf>
    <xf numFmtId="0" fontId="28" fillId="4" borderId="11" xfId="0" applyFont="1" applyFill="1" applyBorder="1" applyAlignment="1">
      <alignment horizontal="left" vertical="center" wrapText="1"/>
    </xf>
    <xf numFmtId="0" fontId="28" fillId="4" borderId="9" xfId="0" applyFont="1" applyFill="1" applyBorder="1" applyAlignment="1">
      <alignment horizontal="center" vertical="center" wrapText="1"/>
    </xf>
    <xf numFmtId="0" fontId="28" fillId="4" borderId="11" xfId="0" applyFont="1" applyFill="1" applyBorder="1" applyAlignment="1">
      <alignment horizontal="center" vertical="center" wrapText="1"/>
    </xf>
    <xf numFmtId="14" fontId="28" fillId="4" borderId="9" xfId="0" applyNumberFormat="1" applyFont="1" applyFill="1" applyBorder="1" applyAlignment="1">
      <alignment horizontal="left" vertical="center" wrapText="1"/>
    </xf>
    <xf numFmtId="14" fontId="28" fillId="4" borderId="4" xfId="0" applyNumberFormat="1" applyFont="1" applyFill="1" applyBorder="1" applyAlignment="1">
      <alignment horizontal="left" vertical="center" wrapText="1"/>
    </xf>
    <xf numFmtId="14" fontId="28" fillId="4" borderId="11" xfId="0" applyNumberFormat="1"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0" borderId="9" xfId="0" applyFont="1" applyBorder="1" applyAlignment="1">
      <alignment horizontal="left" vertical="center" wrapText="1"/>
    </xf>
    <xf numFmtId="0" fontId="28" fillId="0" borderId="4" xfId="0" applyFont="1" applyBorder="1" applyAlignment="1">
      <alignment horizontal="left" vertical="center" wrapText="1"/>
    </xf>
    <xf numFmtId="0" fontId="29" fillId="0" borderId="4" xfId="0" applyFont="1" applyBorder="1" applyAlignment="1">
      <alignment horizontal="left" vertical="center" wrapText="1"/>
    </xf>
    <xf numFmtId="0" fontId="28" fillId="0" borderId="11" xfId="0" applyFont="1" applyBorder="1" applyAlignment="1">
      <alignment horizontal="left" vertical="center" wrapText="1"/>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14" fontId="28" fillId="0" borderId="9" xfId="0" applyNumberFormat="1" applyFont="1" applyBorder="1" applyAlignment="1">
      <alignment horizontal="left" vertical="center" wrapText="1"/>
    </xf>
    <xf numFmtId="14" fontId="28" fillId="0" borderId="4" xfId="0" applyNumberFormat="1" applyFont="1" applyBorder="1" applyAlignment="1">
      <alignment horizontal="left" vertical="center" wrapText="1"/>
    </xf>
    <xf numFmtId="14" fontId="28" fillId="0" borderId="11" xfId="0" applyNumberFormat="1" applyFont="1" applyBorder="1" applyAlignment="1">
      <alignment horizontal="left" vertical="center" wrapText="1"/>
    </xf>
    <xf numFmtId="16" fontId="28" fillId="0" borderId="4" xfId="0" applyNumberFormat="1" applyFont="1" applyBorder="1" applyAlignment="1">
      <alignment horizontal="center" vertical="center" wrapText="1"/>
    </xf>
    <xf numFmtId="14" fontId="28" fillId="0" borderId="9" xfId="0" applyNumberFormat="1" applyFont="1" applyBorder="1" applyAlignment="1">
      <alignment horizontal="center" vertical="center" wrapText="1"/>
    </xf>
    <xf numFmtId="0" fontId="21" fillId="4" borderId="0" xfId="0" applyFont="1" applyFill="1" applyAlignment="1">
      <alignment vertical="top"/>
    </xf>
    <xf numFmtId="0" fontId="21" fillId="4" borderId="0" xfId="0" applyFont="1" applyFill="1" applyAlignment="1">
      <alignment horizontal="left" vertical="center" wrapText="1"/>
    </xf>
    <xf numFmtId="2" fontId="23" fillId="0" borderId="0" xfId="0" applyNumberFormat="1" applyFont="1" applyAlignment="1">
      <alignment horizontal="left" vertical="top" wrapText="1"/>
    </xf>
    <xf numFmtId="2" fontId="21" fillId="0" borderId="0" xfId="0" applyNumberFormat="1" applyFont="1" applyAlignment="1">
      <alignment vertical="top"/>
    </xf>
    <xf numFmtId="2" fontId="25" fillId="0" borderId="0" xfId="0" applyNumberFormat="1" applyFont="1" applyAlignment="1">
      <alignment vertical="top"/>
    </xf>
    <xf numFmtId="0" fontId="39" fillId="2" borderId="5" xfId="0" applyFont="1" applyFill="1" applyBorder="1" applyAlignment="1">
      <alignment horizontal="center" vertical="center" wrapText="1"/>
    </xf>
    <xf numFmtId="0" fontId="39" fillId="2" borderId="6" xfId="0" applyFont="1" applyFill="1" applyBorder="1" applyAlignment="1">
      <alignment horizontal="center" vertical="center" wrapText="1"/>
    </xf>
    <xf numFmtId="2" fontId="39" fillId="2" borderId="5" xfId="0" applyNumberFormat="1" applyFont="1" applyFill="1" applyBorder="1" applyAlignment="1">
      <alignment horizontal="center" vertical="center" wrapText="1"/>
    </xf>
    <xf numFmtId="164" fontId="39" fillId="2" borderId="5" xfId="0" applyNumberFormat="1" applyFont="1" applyFill="1" applyBorder="1" applyAlignment="1">
      <alignment horizontal="center" vertical="center" textRotation="90" wrapText="1"/>
    </xf>
    <xf numFmtId="2" fontId="28" fillId="4" borderId="9" xfId="0" applyNumberFormat="1" applyFont="1" applyFill="1" applyBorder="1" applyAlignment="1">
      <alignment horizontal="center" vertical="center" wrapText="1"/>
    </xf>
    <xf numFmtId="0" fontId="40" fillId="0" borderId="9" xfId="0" applyFont="1" applyBorder="1" applyAlignment="1">
      <alignment horizontal="center" vertical="center" wrapText="1"/>
    </xf>
    <xf numFmtId="2" fontId="28" fillId="4" borderId="4" xfId="0" applyNumberFormat="1" applyFont="1" applyFill="1" applyBorder="1" applyAlignment="1">
      <alignment horizontal="center" vertical="center" wrapText="1"/>
    </xf>
    <xf numFmtId="2" fontId="28" fillId="4" borderId="13" xfId="0" applyNumberFormat="1" applyFont="1" applyFill="1" applyBorder="1" applyAlignment="1">
      <alignment horizontal="center" vertical="center" wrapText="1"/>
    </xf>
    <xf numFmtId="0" fontId="29" fillId="0" borderId="0" xfId="0" applyFont="1" applyAlignment="1">
      <alignment vertical="top" wrapText="1"/>
    </xf>
    <xf numFmtId="2" fontId="29" fillId="0" borderId="0" xfId="0" applyNumberFormat="1" applyFont="1" applyAlignment="1">
      <alignment vertical="top" wrapText="1"/>
    </xf>
    <xf numFmtId="0" fontId="41" fillId="0" borderId="0" xfId="0" applyFont="1" applyAlignment="1">
      <alignment horizontal="left" vertical="top"/>
    </xf>
    <xf numFmtId="0" fontId="28" fillId="4" borderId="17" xfId="0" applyFont="1" applyFill="1" applyBorder="1" applyAlignment="1">
      <alignment horizontal="left" vertical="center" wrapText="1"/>
    </xf>
    <xf numFmtId="14" fontId="28" fillId="4" borderId="13" xfId="0" applyNumberFormat="1" applyFont="1" applyFill="1" applyBorder="1" applyAlignment="1">
      <alignment horizontal="left" vertical="center" wrapText="1"/>
    </xf>
    <xf numFmtId="166" fontId="24" fillId="0" borderId="0" xfId="0" applyNumberFormat="1" applyFont="1" applyAlignment="1">
      <alignment horizontal="left" vertical="top"/>
    </xf>
    <xf numFmtId="0" fontId="38" fillId="4" borderId="9" xfId="0" applyFont="1" applyFill="1" applyBorder="1" applyAlignment="1">
      <alignment horizontal="left" vertical="center" wrapText="1"/>
    </xf>
    <xf numFmtId="0" fontId="21" fillId="15" borderId="0" xfId="0" applyFont="1" applyFill="1" applyAlignment="1">
      <alignment horizontal="center" vertical="center"/>
    </xf>
    <xf numFmtId="0" fontId="42" fillId="15" borderId="22" xfId="0" applyFont="1" applyFill="1" applyBorder="1"/>
    <xf numFmtId="0" fontId="21" fillId="15" borderId="0" xfId="0" applyFont="1" applyFill="1" applyAlignment="1">
      <alignment horizontal="center"/>
    </xf>
    <xf numFmtId="0" fontId="44" fillId="0" borderId="0" xfId="0" applyFont="1"/>
    <xf numFmtId="0" fontId="25" fillId="16" borderId="3" xfId="0" applyFont="1" applyFill="1" applyBorder="1" applyAlignment="1">
      <alignment horizontal="center" vertical="center"/>
    </xf>
    <xf numFmtId="0" fontId="39" fillId="2" borderId="23" xfId="0" applyFont="1" applyFill="1" applyBorder="1" applyAlignment="1">
      <alignment horizontal="left" vertical="center" wrapText="1"/>
    </xf>
    <xf numFmtId="0" fontId="28" fillId="4" borderId="23" xfId="0" applyFont="1" applyFill="1" applyBorder="1" applyAlignment="1">
      <alignment vertical="center" wrapText="1"/>
    </xf>
    <xf numFmtId="0" fontId="28" fillId="0" borderId="23" xfId="0" applyFont="1" applyBorder="1" applyAlignment="1">
      <alignment horizontal="left" vertical="top" wrapText="1"/>
    </xf>
    <xf numFmtId="0" fontId="28" fillId="0" borderId="23" xfId="0" applyFont="1" applyBorder="1" applyAlignment="1">
      <alignment vertical="top" wrapText="1"/>
    </xf>
    <xf numFmtId="0" fontId="28" fillId="0" borderId="23" xfId="0" applyFont="1" applyBorder="1" applyAlignment="1">
      <alignment horizontal="center" vertical="top" wrapText="1"/>
    </xf>
    <xf numFmtId="0" fontId="28" fillId="0" borderId="23" xfId="0" applyFont="1" applyBorder="1" applyAlignment="1">
      <alignment vertical="center" wrapText="1"/>
    </xf>
    <xf numFmtId="0" fontId="31" fillId="4" borderId="23" xfId="0" applyFont="1" applyFill="1" applyBorder="1" applyAlignment="1">
      <alignment horizontal="left" vertical="top" wrapText="1"/>
    </xf>
    <xf numFmtId="0" fontId="31" fillId="4" borderId="23" xfId="0" applyFont="1" applyFill="1" applyBorder="1" applyAlignment="1">
      <alignment vertical="top" wrapText="1"/>
    </xf>
    <xf numFmtId="0" fontId="31" fillId="4" borderId="23" xfId="0" applyFont="1" applyFill="1" applyBorder="1" applyAlignment="1">
      <alignment horizontal="center" vertical="top" wrapText="1"/>
    </xf>
    <xf numFmtId="0" fontId="28" fillId="4" borderId="23" xfId="0" applyFont="1" applyFill="1" applyBorder="1" applyAlignment="1">
      <alignment horizontal="left" vertical="center" wrapText="1"/>
    </xf>
    <xf numFmtId="0" fontId="28" fillId="4" borderId="23" xfId="0" applyFont="1" applyFill="1" applyBorder="1" applyAlignment="1">
      <alignment vertical="top" wrapText="1"/>
    </xf>
    <xf numFmtId="0" fontId="28" fillId="0" borderId="23" xfId="0" applyFont="1" applyBorder="1" applyAlignment="1">
      <alignment horizontal="left" vertical="center" wrapText="1"/>
    </xf>
    <xf numFmtId="0" fontId="28" fillId="0" borderId="23" xfId="0" applyFont="1" applyBorder="1" applyAlignment="1">
      <alignment horizontal="center" vertical="center" wrapText="1"/>
    </xf>
    <xf numFmtId="14" fontId="28" fillId="4" borderId="23" xfId="0" applyNumberFormat="1" applyFont="1" applyFill="1" applyBorder="1" applyAlignment="1">
      <alignment vertical="center" wrapText="1"/>
    </xf>
    <xf numFmtId="0" fontId="31" fillId="0" borderId="23" xfId="0" applyFont="1" applyBorder="1" applyAlignment="1">
      <alignment vertical="center" wrapText="1"/>
    </xf>
    <xf numFmtId="164" fontId="39" fillId="2" borderId="24" xfId="0" applyNumberFormat="1" applyFont="1" applyFill="1" applyBorder="1" applyAlignment="1">
      <alignment horizontal="center" vertical="center" textRotation="90" wrapText="1"/>
    </xf>
    <xf numFmtId="0" fontId="46" fillId="17" borderId="0" xfId="0" applyFont="1" applyFill="1"/>
    <xf numFmtId="0" fontId="0" fillId="17" borderId="0" xfId="0" applyFill="1"/>
    <xf numFmtId="0" fontId="28" fillId="4" borderId="25" xfId="0" applyFont="1" applyFill="1" applyBorder="1" applyAlignment="1">
      <alignment horizontal="left" vertical="center" wrapText="1"/>
    </xf>
    <xf numFmtId="0" fontId="47" fillId="0" borderId="0" xfId="0" applyFont="1" applyAlignment="1">
      <alignment vertical="top"/>
    </xf>
    <xf numFmtId="0" fontId="23" fillId="0" borderId="0" xfId="0" applyFont="1" applyAlignment="1">
      <alignment horizontal="left" vertical="center"/>
    </xf>
    <xf numFmtId="166" fontId="48" fillId="0" borderId="0" xfId="0" applyNumberFormat="1" applyFont="1" applyAlignment="1">
      <alignment horizontal="left"/>
    </xf>
    <xf numFmtId="14" fontId="28" fillId="4" borderId="26" xfId="0" applyNumberFormat="1" applyFont="1" applyFill="1" applyBorder="1" applyAlignment="1">
      <alignment horizontal="left" vertical="center" wrapText="1"/>
    </xf>
    <xf numFmtId="0" fontId="25" fillId="18" borderId="3" xfId="0" applyFont="1" applyFill="1" applyBorder="1" applyAlignment="1">
      <alignment horizontal="center" vertical="center"/>
    </xf>
    <xf numFmtId="0" fontId="25" fillId="19" borderId="3" xfId="0" applyFont="1" applyFill="1" applyBorder="1" applyAlignment="1">
      <alignment horizontal="center" vertical="center"/>
    </xf>
    <xf numFmtId="165" fontId="19" fillId="7" borderId="0" xfId="0" applyNumberFormat="1" applyFont="1" applyFill="1" applyAlignment="1">
      <alignment horizontal="center"/>
    </xf>
    <xf numFmtId="0" fontId="29" fillId="0" borderId="7"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0" xfId="0" applyFont="1" applyBorder="1" applyAlignment="1">
      <alignment horizontal="center" vertical="center" wrapText="1"/>
    </xf>
    <xf numFmtId="0" fontId="29" fillId="0" borderId="0" xfId="0" applyFont="1" applyAlignment="1">
      <alignment horizontal="left" vertical="center" wrapText="1"/>
    </xf>
    <xf numFmtId="14" fontId="50" fillId="0" borderId="9" xfId="0" applyNumberFormat="1" applyFont="1" applyBorder="1" applyAlignment="1">
      <alignment horizontal="left" vertical="center" wrapText="1"/>
    </xf>
    <xf numFmtId="0" fontId="4" fillId="0" borderId="2" xfId="0" applyFont="1" applyBorder="1" applyAlignment="1">
      <alignment horizontal="left" wrapText="1"/>
    </xf>
    <xf numFmtId="0" fontId="11" fillId="5" borderId="0" xfId="0" applyFont="1" applyFill="1" applyAlignment="1">
      <alignment horizontal="center" wrapText="1"/>
    </xf>
    <xf numFmtId="0" fontId="12" fillId="6" borderId="0" xfId="0" applyFont="1" applyFill="1" applyAlignment="1">
      <alignment horizontal="left" wrapText="1"/>
    </xf>
    <xf numFmtId="0" fontId="0" fillId="0" borderId="2" xfId="0" applyBorder="1" applyAlignment="1">
      <alignment horizontal="left" wrapText="1"/>
    </xf>
    <xf numFmtId="0" fontId="12" fillId="6" borderId="2" xfId="0" applyFont="1" applyFill="1" applyBorder="1" applyAlignment="1">
      <alignment horizontal="left" wrapText="1"/>
    </xf>
    <xf numFmtId="0" fontId="0" fillId="0" borderId="2" xfId="0"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center" wrapText="1"/>
    </xf>
    <xf numFmtId="0" fontId="4" fillId="0" borderId="2" xfId="0" applyFont="1" applyBorder="1" applyAlignment="1">
      <alignment horizontal="left" vertical="center" wrapText="1"/>
    </xf>
    <xf numFmtId="165" fontId="19" fillId="7" borderId="0" xfId="0" applyNumberFormat="1" applyFont="1" applyFill="1" applyAlignment="1">
      <alignment horizontal="center"/>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21"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39" fillId="2" borderId="5" xfId="0" applyFont="1" applyFill="1" applyBorder="1" applyAlignment="1">
      <alignment horizontal="center" vertical="center" textRotation="90"/>
    </xf>
    <xf numFmtId="0" fontId="39" fillId="2" borderId="5" xfId="0" applyFont="1" applyFill="1" applyBorder="1" applyAlignment="1">
      <alignment horizontal="center" vertical="center" textRotation="90" wrapText="1"/>
    </xf>
    <xf numFmtId="0" fontId="29" fillId="0" borderId="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18"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0" xfId="0" applyFont="1" applyBorder="1" applyAlignment="1">
      <alignment horizontal="center"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2" fillId="0" borderId="8" xfId="0" applyFont="1" applyBorder="1" applyAlignment="1">
      <alignment horizontal="center" vertical="center" wrapText="1"/>
    </xf>
  </cellXfs>
  <cellStyles count="43">
    <cellStyle name="%" xfId="38" xr:uid="{00000000-0005-0000-0000-000000000000}"/>
    <cellStyle name="Hyperlink 2" xfId="1" xr:uid="{00000000-0005-0000-0000-000002000000}"/>
    <cellStyle name="Hyperlink 2 2" xfId="39" xr:uid="{00000000-0005-0000-0000-000003000000}"/>
    <cellStyle name="Hyperlink 2 3" xfId="37" xr:uid="{00000000-0005-0000-0000-000004000000}"/>
    <cellStyle name="Hyperlink 3" xfId="40" xr:uid="{00000000-0005-0000-0000-000005000000}"/>
    <cellStyle name="Hyperlink 4" xfId="41" xr:uid="{00000000-0005-0000-0000-000006000000}"/>
    <cellStyle name="Input 2" xfId="15" xr:uid="{00000000-0005-0000-0000-000007000000}"/>
    <cellStyle name="Normal" xfId="0" builtinId="0"/>
    <cellStyle name="Normal 10 2 2" xfId="42" xr:uid="{00000000-0005-0000-0000-000009000000}"/>
    <cellStyle name="Normal 11" xfId="16" xr:uid="{00000000-0005-0000-0000-00000A000000}"/>
    <cellStyle name="Normal 2" xfId="2" xr:uid="{00000000-0005-0000-0000-00000B000000}"/>
    <cellStyle name="Normal 2 2" xfId="3" xr:uid="{00000000-0005-0000-0000-00000C000000}"/>
    <cellStyle name="Normal 2 2 2" xfId="4" xr:uid="{00000000-0005-0000-0000-00000D000000}"/>
    <cellStyle name="Normal 2 2 2 2" xfId="19" xr:uid="{00000000-0005-0000-0000-00000E000000}"/>
    <cellStyle name="Normal 2 2 3" xfId="18" xr:uid="{00000000-0005-0000-0000-00000F000000}"/>
    <cellStyle name="Normal 2 2 4" xfId="36" xr:uid="{00000000-0005-0000-0000-000010000000}"/>
    <cellStyle name="Normal 2 3" xfId="5" xr:uid="{00000000-0005-0000-0000-000011000000}"/>
    <cellStyle name="Normal 2 3 2" xfId="20" xr:uid="{00000000-0005-0000-0000-000012000000}"/>
    <cellStyle name="Normal 2 4" xfId="17" xr:uid="{00000000-0005-0000-0000-000013000000}"/>
    <cellStyle name="Normal 2 5" xfId="31" xr:uid="{00000000-0005-0000-0000-000014000000}"/>
    <cellStyle name="Normal 3" xfId="6" xr:uid="{00000000-0005-0000-0000-000015000000}"/>
    <cellStyle name="Normal 3 2" xfId="7" xr:uid="{00000000-0005-0000-0000-000016000000}"/>
    <cellStyle name="Normal 3 2 2" xfId="8" xr:uid="{00000000-0005-0000-0000-000017000000}"/>
    <cellStyle name="Normal 3 2 2 2" xfId="23" xr:uid="{00000000-0005-0000-0000-000018000000}"/>
    <cellStyle name="Normal 3 2 3" xfId="22" xr:uid="{00000000-0005-0000-0000-000019000000}"/>
    <cellStyle name="Normal 3 3" xfId="9" xr:uid="{00000000-0005-0000-0000-00001A000000}"/>
    <cellStyle name="Normal 3 3 2" xfId="24" xr:uid="{00000000-0005-0000-0000-00001B000000}"/>
    <cellStyle name="Normal 3 4" xfId="21" xr:uid="{00000000-0005-0000-0000-00001C000000}"/>
    <cellStyle name="Normal 4" xfId="10" xr:uid="{00000000-0005-0000-0000-00001D000000}"/>
    <cellStyle name="Normal 4 2" xfId="11" xr:uid="{00000000-0005-0000-0000-00001E000000}"/>
    <cellStyle name="Normal 4 2 2" xfId="12" xr:uid="{00000000-0005-0000-0000-00001F000000}"/>
    <cellStyle name="Normal 4 2 2 2" xfId="27" xr:uid="{00000000-0005-0000-0000-000020000000}"/>
    <cellStyle name="Normal 4 2 3" xfId="26" xr:uid="{00000000-0005-0000-0000-000021000000}"/>
    <cellStyle name="Normal 4 3" xfId="13" xr:uid="{00000000-0005-0000-0000-000022000000}"/>
    <cellStyle name="Normal 4 3 2" xfId="28" xr:uid="{00000000-0005-0000-0000-000023000000}"/>
    <cellStyle name="Normal 4 4" xfId="25" xr:uid="{00000000-0005-0000-0000-000024000000}"/>
    <cellStyle name="Normal 4 5" xfId="32" xr:uid="{00000000-0005-0000-0000-000025000000}"/>
    <cellStyle name="Normal 5" xfId="33" xr:uid="{00000000-0005-0000-0000-000026000000}"/>
    <cellStyle name="Normal 6" xfId="29" xr:uid="{00000000-0005-0000-0000-000027000000}"/>
    <cellStyle name="Normal 6 2" xfId="35" xr:uid="{00000000-0005-0000-0000-000028000000}"/>
    <cellStyle name="Normal 7" xfId="30" xr:uid="{00000000-0005-0000-0000-000029000000}"/>
    <cellStyle name="Percent 2" xfId="14" xr:uid="{00000000-0005-0000-0000-00002A000000}"/>
    <cellStyle name="Percent 2 2" xfId="34" xr:uid="{00000000-0005-0000-0000-00002B000000}"/>
  </cellStyles>
  <dxfs count="60">
    <dxf>
      <font>
        <strike val="0"/>
        <outline val="0"/>
        <shadow val="0"/>
        <u val="none"/>
        <vertAlign val="baseline"/>
        <sz val="10"/>
        <color auto="1"/>
        <name val="Verdana"/>
        <scheme val="none"/>
      </font>
      <numFmt numFmtId="0" formatCode="General"/>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Verdana"/>
        <family val="2"/>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Verdana"/>
        <scheme val="none"/>
      </font>
      <alignment horizontal="general" vertical="bottom" textRotation="0" wrapText="0" indent="0" justifyLastLine="0" shrinkToFit="0" readingOrder="0"/>
    </dxf>
    <dxf>
      <font>
        <strike val="0"/>
        <outline val="0"/>
        <shadow val="0"/>
        <u val="none"/>
        <vertAlign val="baseline"/>
        <sz val="10"/>
        <color auto="1"/>
        <name val="Verdana"/>
        <scheme val="none"/>
      </font>
      <alignment horizontal="center" vertical="bottom" textRotation="0" wrapText="0" indent="0" justifyLastLine="0" shrinkToFit="0" readingOrder="0"/>
    </dxf>
    <dxf>
      <font>
        <b/>
        <i val="0"/>
        <strike val="0"/>
        <condense val="0"/>
        <extend val="0"/>
        <outline val="0"/>
        <shadow val="0"/>
        <u val="none"/>
        <vertAlign val="baseline"/>
        <sz val="10"/>
        <color auto="1"/>
        <name val="Verdana"/>
        <scheme val="none"/>
      </font>
      <alignment horizontal="center" vertical="bottom" textRotation="0" wrapText="0" indent="0" justifyLastLine="0" shrinkToFit="0" readingOrder="0"/>
    </dxf>
    <dxf>
      <font>
        <color theme="1"/>
      </font>
      <fill>
        <patternFill>
          <bgColor rgb="FF00B050"/>
        </patternFill>
      </fill>
    </dxf>
    <dxf>
      <font>
        <color theme="1"/>
      </font>
      <fill>
        <patternFill>
          <bgColor rgb="FFB6DF89"/>
        </patternFill>
      </fill>
    </dxf>
    <dxf>
      <font>
        <b/>
        <i val="0"/>
        <color theme="1"/>
      </font>
      <fill>
        <patternFill>
          <bgColor rgb="FFFFECAF"/>
        </patternFill>
      </fill>
    </dxf>
    <dxf>
      <font>
        <color theme="1"/>
      </font>
      <fill>
        <patternFill>
          <bgColor rgb="FFFFC000"/>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24994659260841701"/>
        </patternFill>
      </fill>
    </dxf>
    <dxf>
      <font>
        <color theme="1"/>
      </font>
      <fill>
        <patternFill>
          <bgColor rgb="FF00B050"/>
        </patternFill>
      </fill>
    </dxf>
    <dxf>
      <font>
        <color theme="1"/>
      </font>
      <fill>
        <patternFill>
          <bgColor rgb="FFB6DF89"/>
        </patternFill>
      </fill>
    </dxf>
    <dxf>
      <font>
        <b val="0"/>
        <i val="0"/>
        <color theme="1"/>
      </font>
      <fill>
        <patternFill>
          <bgColor rgb="FFFFECAF"/>
        </patternFill>
      </fill>
    </dxf>
    <dxf>
      <font>
        <color theme="1"/>
      </font>
      <fill>
        <patternFill>
          <bgColor indexed="52"/>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14996795556505021"/>
        </patternFill>
      </fill>
    </dxf>
    <dxf>
      <font>
        <color theme="1"/>
      </font>
      <fill>
        <patternFill>
          <bgColor rgb="FF00B050"/>
        </patternFill>
      </fill>
    </dxf>
    <dxf>
      <font>
        <color theme="1"/>
      </font>
      <fill>
        <patternFill>
          <bgColor rgb="FFB6DF89"/>
        </patternFill>
      </fill>
    </dxf>
    <dxf>
      <font>
        <b val="0"/>
        <i val="0"/>
        <color theme="1"/>
      </font>
      <fill>
        <patternFill>
          <bgColor rgb="FFFFECAF"/>
        </patternFill>
      </fill>
    </dxf>
    <dxf>
      <font>
        <color theme="1"/>
      </font>
      <fill>
        <patternFill>
          <bgColor indexed="52"/>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24994659260841701"/>
        </patternFill>
      </fill>
    </dxf>
    <dxf>
      <font>
        <color theme="1"/>
      </font>
      <fill>
        <patternFill>
          <bgColor rgb="FF00B050"/>
        </patternFill>
      </fill>
    </dxf>
    <dxf>
      <font>
        <color theme="1"/>
      </font>
      <fill>
        <patternFill>
          <bgColor rgb="FFB6DF89"/>
        </patternFill>
      </fill>
    </dxf>
    <dxf>
      <font>
        <b val="0"/>
        <i val="0"/>
        <color theme="1"/>
      </font>
      <fill>
        <patternFill>
          <bgColor rgb="FFFFECAF"/>
        </patternFill>
      </fill>
    </dxf>
    <dxf>
      <font>
        <color theme="1"/>
      </font>
      <fill>
        <patternFill>
          <bgColor indexed="52"/>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14996795556505021"/>
        </patternFill>
      </fill>
    </dxf>
    <dxf>
      <font>
        <color theme="1"/>
      </font>
      <fill>
        <patternFill>
          <bgColor rgb="FF00B050"/>
        </patternFill>
      </fill>
    </dxf>
    <dxf>
      <font>
        <color theme="1"/>
      </font>
      <fill>
        <patternFill>
          <bgColor rgb="FFB6DF89"/>
        </patternFill>
      </fill>
    </dxf>
    <dxf>
      <font>
        <b/>
        <i val="0"/>
        <color theme="1"/>
      </font>
      <fill>
        <patternFill>
          <bgColor rgb="FFFFECAF"/>
        </patternFill>
      </fill>
    </dxf>
    <dxf>
      <font>
        <color theme="1"/>
      </font>
      <fill>
        <patternFill>
          <bgColor rgb="FFFFC000"/>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24994659260841701"/>
        </patternFill>
      </fill>
    </dxf>
    <dxf>
      <font>
        <color theme="1"/>
      </font>
      <fill>
        <patternFill>
          <bgColor rgb="FF00B050"/>
        </patternFill>
      </fill>
    </dxf>
    <dxf>
      <font>
        <color theme="1"/>
      </font>
      <fill>
        <patternFill>
          <bgColor rgb="FFB6DF89"/>
        </patternFill>
      </fill>
    </dxf>
    <dxf>
      <font>
        <b val="0"/>
        <i val="0"/>
        <color theme="1"/>
      </font>
      <fill>
        <patternFill>
          <bgColor rgb="FFFFECAF"/>
        </patternFill>
      </fill>
    </dxf>
    <dxf>
      <font>
        <color theme="1"/>
      </font>
      <fill>
        <patternFill>
          <bgColor indexed="52"/>
        </patternFill>
      </fill>
    </dxf>
    <dxf>
      <font>
        <color theme="1"/>
      </font>
      <fill>
        <patternFill patternType="solid">
          <fgColor rgb="FFFF9999"/>
          <bgColor rgb="FFFF9999"/>
        </patternFill>
      </fill>
    </dxf>
    <dxf>
      <font>
        <color theme="1"/>
      </font>
      <fill>
        <patternFill>
          <bgColor indexed="10"/>
        </patternFill>
      </fill>
    </dxf>
    <dxf>
      <font>
        <b/>
        <i val="0"/>
        <color theme="0"/>
      </font>
      <fill>
        <patternFill>
          <bgColor rgb="FF00B0F0"/>
        </patternFill>
      </fill>
    </dxf>
    <dxf>
      <font>
        <b val="0"/>
        <i val="0"/>
        <color theme="1"/>
      </font>
      <fill>
        <patternFill patternType="solid">
          <fgColor indexed="64"/>
          <bgColor theme="0" tint="-0.14996795556505021"/>
        </patternFill>
      </fill>
    </dxf>
  </dxfs>
  <tableStyles count="0" defaultTableStyle="TableStyleMedium2" defaultPivotStyle="PivotStyleLight16"/>
  <colors>
    <mruColors>
      <color rgb="FFFFEEB7"/>
      <color rgb="FFFF9999"/>
      <color rgb="FFFFECAF"/>
      <color rgb="FFF3950B"/>
      <color rgb="FFF47486"/>
      <color rgb="FFC8B31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5980321300417"/>
          <c:y val="6.5238681102362209E-2"/>
          <c:w val="0.78657588091343655"/>
          <c:h val="0.90611548556430443"/>
        </c:manualLayout>
      </c:layout>
      <c:barChart>
        <c:barDir val="bar"/>
        <c:grouping val="stacked"/>
        <c:varyColors val="0"/>
        <c:ser>
          <c:idx val="3"/>
          <c:order val="0"/>
          <c:tx>
            <c:v>Completed</c:v>
          </c:tx>
          <c:spPr>
            <a:solidFill>
              <a:schemeClr val="tx1"/>
            </a:solidFill>
          </c:spPr>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extLst>
            <c:ext xmlns:c16="http://schemas.microsoft.com/office/drawing/2014/chart" uri="{C3380CC4-5D6E-409C-BE32-E72D297353CC}">
              <c16:uniqueId val="{00000000-0DA6-49EE-8528-6F97C79C31EB}"/>
            </c:ext>
          </c:extLst>
        </c:ser>
        <c:ser>
          <c:idx val="0"/>
          <c:order val="1"/>
          <c:tx>
            <c:v>Conditional</c:v>
          </c:tx>
          <c:spPr>
            <a:solidFill>
              <a:schemeClr val="tx1"/>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extLst>
            <c:ext xmlns:c16="http://schemas.microsoft.com/office/drawing/2014/chart" uri="{C3380CC4-5D6E-409C-BE32-E72D297353CC}">
              <c16:uniqueId val="{00000001-0DA6-49EE-8528-6F97C79C31EB}"/>
            </c:ext>
          </c:extLst>
        </c:ser>
        <c:ser>
          <c:idx val="1"/>
          <c:order val="2"/>
          <c:tx>
            <c:v>On Track</c:v>
          </c:tx>
          <c:spPr>
            <a:solidFill>
              <a:schemeClr val="accent3"/>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extLst>
            <c:ext xmlns:c16="http://schemas.microsoft.com/office/drawing/2014/chart" uri="{C3380CC4-5D6E-409C-BE32-E72D297353CC}">
              <c16:uniqueId val="{00000002-0DA6-49EE-8528-6F97C79C31EB}"/>
            </c:ext>
          </c:extLst>
        </c:ser>
        <c:ser>
          <c:idx val="2"/>
          <c:order val="3"/>
          <c:tx>
            <c:v>At Risk</c:v>
          </c:tx>
          <c:spPr>
            <a:solidFill>
              <a:schemeClr val="accent6"/>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extLst>
            <c:ext xmlns:c16="http://schemas.microsoft.com/office/drawing/2014/chart" uri="{C3380CC4-5D6E-409C-BE32-E72D297353CC}">
              <c16:uniqueId val="{00000003-0DA6-49EE-8528-6F97C79C31EB}"/>
            </c:ext>
          </c:extLst>
        </c:ser>
        <c:ser>
          <c:idx val="4"/>
          <c:order val="4"/>
          <c:tx>
            <c:v>Not On Track</c:v>
          </c:tx>
          <c:spPr>
            <a:solidFill>
              <a:schemeClr val="accent2"/>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val>
          <c:extLst>
            <c:ext xmlns:c16="http://schemas.microsoft.com/office/drawing/2014/chart" uri="{C3380CC4-5D6E-409C-BE32-E72D297353CC}">
              <c16:uniqueId val="{00000004-0DA6-49EE-8528-6F97C79C31EB}"/>
            </c:ext>
          </c:extLst>
        </c:ser>
        <c:ser>
          <c:idx val="5"/>
          <c:order val="5"/>
          <c:tx>
            <c:v>Not Assessed</c:v>
          </c:tx>
          <c:spPr>
            <a:solidFill>
              <a:schemeClr val="bg1">
                <a:lumMod val="75000"/>
              </a:schemeClr>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9"/>
              <c:pt idx="0">
                <c:v>Workday Summary</c:v>
              </c:pt>
              <c:pt idx="1">
                <c:v>Program Readiness</c:v>
              </c:pt>
              <c:pt idx="2">
                <c:v>Solution Readiness</c:v>
              </c:pt>
              <c:pt idx="3">
                <c:v>Data Readiness</c:v>
              </c:pt>
              <c:pt idx="4">
                <c:v>Deployment Readiness</c:v>
              </c:pt>
              <c:pt idx="5">
                <c:v>Production Verification</c:v>
              </c:pt>
              <c:pt idx="6">
                <c:v>Infrastructure Readiness</c:v>
              </c:pt>
              <c:pt idx="7">
                <c:v>Disaster Readiness</c:v>
              </c:pt>
              <c:pt idx="8">
                <c:v>Performance Readiness</c:v>
              </c:pt>
              <c:pt idx="9">
                <c:v>Security Readiness</c:v>
              </c:pt>
              <c:pt idx="10">
                <c:v>Organisational Alignment</c:v>
              </c:pt>
              <c:pt idx="11">
                <c:v>Workforce Capability</c:v>
              </c:pt>
              <c:pt idx="12">
                <c:v>Business Preparation</c:v>
              </c:pt>
              <c:pt idx="13">
                <c:v>Stakeholder Management</c:v>
              </c:pt>
              <c:pt idx="14">
                <c:v>Capacity Planning</c:v>
              </c:pt>
              <c:pt idx="15">
                <c:v>Business Backlog</c:v>
              </c:pt>
              <c:pt idx="16">
                <c:v>Response Readiness</c:v>
              </c:pt>
              <c:pt idx="17">
                <c:v>User Support</c:v>
              </c:pt>
              <c:pt idx="18">
                <c:v>Service Transition</c:v>
              </c:pt>
            </c:strLit>
          </c:cat>
          <c:val>
            <c:numLit>
              <c:formatCode>General</c:formatCode>
              <c:ptCount val="19"/>
              <c:pt idx="0">
                <c:v>3</c:v>
              </c:pt>
              <c:pt idx="1">
                <c:v>3</c:v>
              </c:pt>
              <c:pt idx="2">
                <c:v>12</c:v>
              </c:pt>
              <c:pt idx="3">
                <c:v>5</c:v>
              </c:pt>
              <c:pt idx="4">
                <c:v>11</c:v>
              </c:pt>
              <c:pt idx="5">
                <c:v>4</c:v>
              </c:pt>
              <c:pt idx="6">
                <c:v>4</c:v>
              </c:pt>
              <c:pt idx="7">
                <c:v>2</c:v>
              </c:pt>
              <c:pt idx="8">
                <c:v>3</c:v>
              </c:pt>
              <c:pt idx="9">
                <c:v>3</c:v>
              </c:pt>
              <c:pt idx="10">
                <c:v>4</c:v>
              </c:pt>
              <c:pt idx="11">
                <c:v>6</c:v>
              </c:pt>
              <c:pt idx="12">
                <c:v>3</c:v>
              </c:pt>
              <c:pt idx="13">
                <c:v>4</c:v>
              </c:pt>
              <c:pt idx="14">
                <c:v>1</c:v>
              </c:pt>
              <c:pt idx="15">
                <c:v>16</c:v>
              </c:pt>
              <c:pt idx="16">
                <c:v>4</c:v>
              </c:pt>
              <c:pt idx="17">
                <c:v>4</c:v>
              </c:pt>
              <c:pt idx="18">
                <c:v>9</c:v>
              </c:pt>
            </c:numLit>
          </c:val>
          <c:extLst>
            <c:ext xmlns:c16="http://schemas.microsoft.com/office/drawing/2014/chart" uri="{C3380CC4-5D6E-409C-BE32-E72D297353CC}">
              <c16:uniqueId val="{00000005-0DA6-49EE-8528-6F97C79C31EB}"/>
            </c:ext>
          </c:extLst>
        </c:ser>
        <c:dLbls>
          <c:showLegendKey val="0"/>
          <c:showVal val="0"/>
          <c:showCatName val="0"/>
          <c:showSerName val="0"/>
          <c:showPercent val="0"/>
          <c:showBubbleSize val="0"/>
        </c:dLbls>
        <c:gapWidth val="150"/>
        <c:overlap val="100"/>
        <c:axId val="70116864"/>
        <c:axId val="70118400"/>
      </c:barChart>
      <c:catAx>
        <c:axId val="70116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0118400"/>
        <c:crosses val="autoZero"/>
        <c:auto val="1"/>
        <c:lblAlgn val="ctr"/>
        <c:lblOffset val="100"/>
        <c:noMultiLvlLbl val="0"/>
      </c:catAx>
      <c:valAx>
        <c:axId val="70118400"/>
        <c:scaling>
          <c:orientation val="minMax"/>
        </c:scaling>
        <c:delete val="0"/>
        <c:axPos val="t"/>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0116864"/>
        <c:crosses val="autoZero"/>
        <c:crossBetween val="between"/>
      </c:valAx>
    </c:plotArea>
    <c:legend>
      <c:legendPos val="r"/>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6"/>
          <c:order val="0"/>
          <c:tx>
            <c:strRef>
              <c:f>ADMINOnly!$C$3</c:f>
              <c:strCache>
                <c:ptCount val="1"/>
                <c:pt idx="0">
                  <c:v>C</c:v>
                </c:pt>
              </c:strCache>
            </c:strRef>
          </c:tx>
          <c:spPr>
            <a:solidFill>
              <a:schemeClr val="accent5"/>
            </a:solidFill>
            <a:ln>
              <a:noFill/>
            </a:ln>
            <a:effectLst/>
          </c:spPr>
          <c:invertIfNegative val="0"/>
          <c:cat>
            <c:strRef>
              <c:f>ADMINOnly!$B$4</c:f>
              <c:strCache>
                <c:ptCount val="1"/>
                <c:pt idx="0">
                  <c:v>Customer Readiness</c:v>
                </c:pt>
              </c:strCache>
            </c:strRef>
          </c:cat>
          <c:val>
            <c:numRef>
              <c:f>ADMINOnly!$C$4</c:f>
              <c:numCache>
                <c:formatCode>General</c:formatCode>
                <c:ptCount val="1"/>
                <c:pt idx="0">
                  <c:v>1</c:v>
                </c:pt>
              </c:numCache>
            </c:numRef>
          </c:val>
          <c:extLst>
            <c:ext xmlns:c16="http://schemas.microsoft.com/office/drawing/2014/chart" uri="{C3380CC4-5D6E-409C-BE32-E72D297353CC}">
              <c16:uniqueId val="{00000006-48B5-4715-AD84-E4B3C8D8EDD8}"/>
            </c:ext>
          </c:extLst>
        </c:ser>
        <c:ser>
          <c:idx val="0"/>
          <c:order val="1"/>
          <c:tx>
            <c:strRef>
              <c:f>ADMINOnly!$D$3</c:f>
              <c:strCache>
                <c:ptCount val="1"/>
                <c:pt idx="0">
                  <c:v>G</c:v>
                </c:pt>
              </c:strCache>
            </c:strRef>
          </c:tx>
          <c:spPr>
            <a:solidFill>
              <a:srgbClr val="00B050"/>
            </a:solidFill>
            <a:ln>
              <a:noFill/>
            </a:ln>
            <a:effectLst/>
          </c:spPr>
          <c:invertIfNegative val="0"/>
          <c:cat>
            <c:strRef>
              <c:f>ADMINOnly!$B$4</c:f>
              <c:strCache>
                <c:ptCount val="1"/>
                <c:pt idx="0">
                  <c:v>Customer Readiness</c:v>
                </c:pt>
              </c:strCache>
            </c:strRef>
          </c:cat>
          <c:val>
            <c:numRef>
              <c:f>ADMINOnly!$D$4</c:f>
              <c:numCache>
                <c:formatCode>General</c:formatCode>
                <c:ptCount val="1"/>
                <c:pt idx="0">
                  <c:v>1</c:v>
                </c:pt>
              </c:numCache>
            </c:numRef>
          </c:val>
          <c:extLst>
            <c:ext xmlns:c16="http://schemas.microsoft.com/office/drawing/2014/chart" uri="{C3380CC4-5D6E-409C-BE32-E72D297353CC}">
              <c16:uniqueId val="{00000000-48B5-4715-AD84-E4B3C8D8EDD8}"/>
            </c:ext>
          </c:extLst>
        </c:ser>
        <c:ser>
          <c:idx val="1"/>
          <c:order val="2"/>
          <c:tx>
            <c:strRef>
              <c:f>ADMINOnly!$E$3</c:f>
              <c:strCache>
                <c:ptCount val="1"/>
                <c:pt idx="0">
                  <c:v>LG</c:v>
                </c:pt>
              </c:strCache>
            </c:strRef>
          </c:tx>
          <c:spPr>
            <a:solidFill>
              <a:schemeClr val="accent3">
                <a:lumMod val="60000"/>
                <a:lumOff val="40000"/>
              </a:schemeClr>
            </a:solidFill>
            <a:ln>
              <a:noFill/>
            </a:ln>
            <a:effectLst/>
          </c:spPr>
          <c:invertIfNegative val="0"/>
          <c:cat>
            <c:strRef>
              <c:f>ADMINOnly!$B$4</c:f>
              <c:strCache>
                <c:ptCount val="1"/>
                <c:pt idx="0">
                  <c:v>Customer Readiness</c:v>
                </c:pt>
              </c:strCache>
            </c:strRef>
          </c:cat>
          <c:val>
            <c:numRef>
              <c:f>ADMINOnly!$E$4</c:f>
              <c:numCache>
                <c:formatCode>General</c:formatCode>
                <c:ptCount val="1"/>
                <c:pt idx="0">
                  <c:v>1</c:v>
                </c:pt>
              </c:numCache>
            </c:numRef>
          </c:val>
          <c:extLst>
            <c:ext xmlns:c16="http://schemas.microsoft.com/office/drawing/2014/chart" uri="{C3380CC4-5D6E-409C-BE32-E72D297353CC}">
              <c16:uniqueId val="{00000001-48B5-4715-AD84-E4B3C8D8EDD8}"/>
            </c:ext>
          </c:extLst>
        </c:ser>
        <c:ser>
          <c:idx val="2"/>
          <c:order val="3"/>
          <c:tx>
            <c:strRef>
              <c:f>ADMINOnly!$F$3</c:f>
              <c:strCache>
                <c:ptCount val="1"/>
                <c:pt idx="0">
                  <c:v>LA</c:v>
                </c:pt>
              </c:strCache>
            </c:strRef>
          </c:tx>
          <c:spPr>
            <a:solidFill>
              <a:srgbClr val="FFEEB7"/>
            </a:solidFill>
            <a:ln>
              <a:noFill/>
            </a:ln>
            <a:effectLst/>
          </c:spPr>
          <c:invertIfNegative val="0"/>
          <c:cat>
            <c:strRef>
              <c:f>ADMINOnly!$B$4</c:f>
              <c:strCache>
                <c:ptCount val="1"/>
                <c:pt idx="0">
                  <c:v>Customer Readiness</c:v>
                </c:pt>
              </c:strCache>
            </c:strRef>
          </c:cat>
          <c:val>
            <c:numRef>
              <c:f>ADMINOnly!$F$4</c:f>
              <c:numCache>
                <c:formatCode>General</c:formatCode>
                <c:ptCount val="1"/>
                <c:pt idx="0">
                  <c:v>1</c:v>
                </c:pt>
              </c:numCache>
            </c:numRef>
          </c:val>
          <c:extLst>
            <c:ext xmlns:c16="http://schemas.microsoft.com/office/drawing/2014/chart" uri="{C3380CC4-5D6E-409C-BE32-E72D297353CC}">
              <c16:uniqueId val="{00000002-48B5-4715-AD84-E4B3C8D8EDD8}"/>
            </c:ext>
          </c:extLst>
        </c:ser>
        <c:ser>
          <c:idx val="3"/>
          <c:order val="4"/>
          <c:tx>
            <c:strRef>
              <c:f>ADMINOnly!$G$3</c:f>
              <c:strCache>
                <c:ptCount val="1"/>
                <c:pt idx="0">
                  <c:v>A</c:v>
                </c:pt>
              </c:strCache>
            </c:strRef>
          </c:tx>
          <c:spPr>
            <a:solidFill>
              <a:srgbClr val="FFC000"/>
            </a:solidFill>
            <a:ln>
              <a:noFill/>
            </a:ln>
            <a:effectLst/>
          </c:spPr>
          <c:invertIfNegative val="0"/>
          <c:cat>
            <c:strRef>
              <c:f>ADMINOnly!$B$4</c:f>
              <c:strCache>
                <c:ptCount val="1"/>
                <c:pt idx="0">
                  <c:v>Customer Readiness</c:v>
                </c:pt>
              </c:strCache>
            </c:strRef>
          </c:cat>
          <c:val>
            <c:numRef>
              <c:f>ADMINOnly!$G$4</c:f>
              <c:numCache>
                <c:formatCode>General</c:formatCode>
                <c:ptCount val="1"/>
                <c:pt idx="0">
                  <c:v>1</c:v>
                </c:pt>
              </c:numCache>
            </c:numRef>
          </c:val>
          <c:extLst>
            <c:ext xmlns:c16="http://schemas.microsoft.com/office/drawing/2014/chart" uri="{C3380CC4-5D6E-409C-BE32-E72D297353CC}">
              <c16:uniqueId val="{00000003-48B5-4715-AD84-E4B3C8D8EDD8}"/>
            </c:ext>
          </c:extLst>
        </c:ser>
        <c:ser>
          <c:idx val="4"/>
          <c:order val="5"/>
          <c:tx>
            <c:strRef>
              <c:f>ADMINOnly!$H$3</c:f>
              <c:strCache>
                <c:ptCount val="1"/>
                <c:pt idx="0">
                  <c:v>LR</c:v>
                </c:pt>
              </c:strCache>
            </c:strRef>
          </c:tx>
          <c:spPr>
            <a:solidFill>
              <a:schemeClr val="accent2">
                <a:lumMod val="60000"/>
                <a:lumOff val="40000"/>
              </a:schemeClr>
            </a:solidFill>
            <a:ln>
              <a:noFill/>
            </a:ln>
            <a:effectLst/>
          </c:spPr>
          <c:invertIfNegative val="0"/>
          <c:cat>
            <c:strRef>
              <c:f>ADMINOnly!$B$4</c:f>
              <c:strCache>
                <c:ptCount val="1"/>
                <c:pt idx="0">
                  <c:v>Customer Readiness</c:v>
                </c:pt>
              </c:strCache>
            </c:strRef>
          </c:cat>
          <c:val>
            <c:numRef>
              <c:f>ADMINOnly!$H$4</c:f>
              <c:numCache>
                <c:formatCode>General</c:formatCode>
                <c:ptCount val="1"/>
                <c:pt idx="0">
                  <c:v>1</c:v>
                </c:pt>
              </c:numCache>
            </c:numRef>
          </c:val>
          <c:extLst>
            <c:ext xmlns:c16="http://schemas.microsoft.com/office/drawing/2014/chart" uri="{C3380CC4-5D6E-409C-BE32-E72D297353CC}">
              <c16:uniqueId val="{00000004-48B5-4715-AD84-E4B3C8D8EDD8}"/>
            </c:ext>
          </c:extLst>
        </c:ser>
        <c:ser>
          <c:idx val="5"/>
          <c:order val="6"/>
          <c:tx>
            <c:strRef>
              <c:f>ADMINOnly!$I$3</c:f>
              <c:strCache>
                <c:ptCount val="1"/>
                <c:pt idx="0">
                  <c:v>R</c:v>
                </c:pt>
              </c:strCache>
            </c:strRef>
          </c:tx>
          <c:spPr>
            <a:solidFill>
              <a:srgbClr val="FF0000"/>
            </a:solidFill>
            <a:ln>
              <a:noFill/>
            </a:ln>
            <a:effectLst/>
          </c:spPr>
          <c:invertIfNegative val="0"/>
          <c:cat>
            <c:strRef>
              <c:f>ADMINOnly!$B$4</c:f>
              <c:strCache>
                <c:ptCount val="1"/>
                <c:pt idx="0">
                  <c:v>Customer Readiness</c:v>
                </c:pt>
              </c:strCache>
            </c:strRef>
          </c:cat>
          <c:val>
            <c:numRef>
              <c:f>ADMINOnly!$I$4</c:f>
              <c:numCache>
                <c:formatCode>General</c:formatCode>
                <c:ptCount val="1"/>
                <c:pt idx="0">
                  <c:v>1</c:v>
                </c:pt>
              </c:numCache>
            </c:numRef>
          </c:val>
          <c:extLst>
            <c:ext xmlns:c16="http://schemas.microsoft.com/office/drawing/2014/chart" uri="{C3380CC4-5D6E-409C-BE32-E72D297353CC}">
              <c16:uniqueId val="{00000005-48B5-4715-AD84-E4B3C8D8EDD8}"/>
            </c:ext>
          </c:extLst>
        </c:ser>
        <c:ser>
          <c:idx val="7"/>
          <c:order val="7"/>
          <c:tx>
            <c:strRef>
              <c:f>ADMINOnly!$J$3</c:f>
              <c:strCache>
                <c:ptCount val="1"/>
                <c:pt idx="0">
                  <c:v>NA</c:v>
                </c:pt>
              </c:strCache>
            </c:strRef>
          </c:tx>
          <c:spPr>
            <a:solidFill>
              <a:schemeClr val="bg1">
                <a:lumMod val="65000"/>
              </a:schemeClr>
            </a:solidFill>
          </c:spPr>
          <c:invertIfNegative val="0"/>
          <c:cat>
            <c:strRef>
              <c:f>ADMINOnly!$B$4</c:f>
              <c:strCache>
                <c:ptCount val="1"/>
                <c:pt idx="0">
                  <c:v>Customer Readiness</c:v>
                </c:pt>
              </c:strCache>
            </c:strRef>
          </c:cat>
          <c:val>
            <c:numRef>
              <c:f>ADMINOnly!$J$4</c:f>
              <c:numCache>
                <c:formatCode>General</c:formatCode>
                <c:ptCount val="1"/>
                <c:pt idx="0">
                  <c:v>1</c:v>
                </c:pt>
              </c:numCache>
            </c:numRef>
          </c:val>
          <c:extLst>
            <c:ext xmlns:c16="http://schemas.microsoft.com/office/drawing/2014/chart" uri="{C3380CC4-5D6E-409C-BE32-E72D297353CC}">
              <c16:uniqueId val="{00000000-961F-45E7-B98F-8AE4B554DFCF}"/>
            </c:ext>
          </c:extLst>
        </c:ser>
        <c:dLbls>
          <c:showLegendKey val="0"/>
          <c:showVal val="0"/>
          <c:showCatName val="0"/>
          <c:showSerName val="0"/>
          <c:showPercent val="0"/>
          <c:showBubbleSize val="0"/>
        </c:dLbls>
        <c:gapWidth val="150"/>
        <c:overlap val="100"/>
        <c:axId val="105883904"/>
        <c:axId val="80883712"/>
      </c:barChart>
      <c:catAx>
        <c:axId val="105883904"/>
        <c:scaling>
          <c:orientation val="minMax"/>
        </c:scaling>
        <c:delete val="1"/>
        <c:axPos val="l"/>
        <c:numFmt formatCode="General" sourceLinked="1"/>
        <c:majorTickMark val="none"/>
        <c:minorTickMark val="none"/>
        <c:tickLblPos val="nextTo"/>
        <c:crossAx val="80883712"/>
        <c:crosses val="autoZero"/>
        <c:auto val="1"/>
        <c:lblAlgn val="ctr"/>
        <c:lblOffset val="100"/>
        <c:noMultiLvlLbl val="0"/>
      </c:catAx>
      <c:valAx>
        <c:axId val="80883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883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ADMINOnly!$C$3</c:f>
              <c:strCache>
                <c:ptCount val="1"/>
                <c:pt idx="0">
                  <c:v>C</c:v>
                </c:pt>
              </c:strCache>
            </c:strRef>
          </c:tx>
          <c:spPr>
            <a:solidFill>
              <a:schemeClr val="accent5"/>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ADMINOnly!$C$4:$C$7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0-F86C-49FA-8BBA-CF47163C2FB4}"/>
            </c:ext>
          </c:extLst>
        </c:ser>
        <c:ser>
          <c:idx val="1"/>
          <c:order val="1"/>
          <c:tx>
            <c:strRef>
              <c:f>ADMINOnly!$D$3</c:f>
              <c:strCache>
                <c:ptCount val="1"/>
                <c:pt idx="0">
                  <c:v>G</c:v>
                </c:pt>
              </c:strCache>
            </c:strRef>
          </c:tx>
          <c:spPr>
            <a:solidFill>
              <a:srgbClr val="00B05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ADMINOnly!$D$4:$D$7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1-F86C-49FA-8BBA-CF47163C2FB4}"/>
            </c:ext>
          </c:extLst>
        </c:ser>
        <c:ser>
          <c:idx val="2"/>
          <c:order val="2"/>
          <c:tx>
            <c:strRef>
              <c:f>ADMINOnly!$E$3</c:f>
              <c:strCache>
                <c:ptCount val="1"/>
                <c:pt idx="0">
                  <c:v>LG</c:v>
                </c:pt>
              </c:strCache>
            </c:strRef>
          </c:tx>
          <c:spPr>
            <a:solidFill>
              <a:srgbClr val="92D05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ADMINOnly!$E$4:$E$7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2-F86C-49FA-8BBA-CF47163C2FB4}"/>
            </c:ext>
          </c:extLst>
        </c:ser>
        <c:ser>
          <c:idx val="3"/>
          <c:order val="3"/>
          <c:tx>
            <c:strRef>
              <c:f>ADMINOnly!$F$3</c:f>
              <c:strCache>
                <c:ptCount val="1"/>
                <c:pt idx="0">
                  <c:v>LA</c:v>
                </c:pt>
              </c:strCache>
            </c:strRef>
          </c:tx>
          <c:spPr>
            <a:solidFill>
              <a:srgbClr val="FFEEB7"/>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ADMINOnly!$F$4:$F$7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3-F86C-49FA-8BBA-CF47163C2FB4}"/>
            </c:ext>
          </c:extLst>
        </c:ser>
        <c:ser>
          <c:idx val="4"/>
          <c:order val="4"/>
          <c:tx>
            <c:strRef>
              <c:f>ADMINOnly!$G$3</c:f>
              <c:strCache>
                <c:ptCount val="1"/>
                <c:pt idx="0">
                  <c:v>A</c:v>
                </c:pt>
              </c:strCache>
            </c:strRef>
          </c:tx>
          <c:spPr>
            <a:solidFill>
              <a:srgbClr val="FFC00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ADMINOnly!$G$4:$G$7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4-F86C-49FA-8BBA-CF47163C2FB4}"/>
            </c:ext>
          </c:extLst>
        </c:ser>
        <c:ser>
          <c:idx val="5"/>
          <c:order val="5"/>
          <c:tx>
            <c:strRef>
              <c:f>ADMINOnly!$H$3</c:f>
              <c:strCache>
                <c:ptCount val="1"/>
                <c:pt idx="0">
                  <c:v>LR</c:v>
                </c:pt>
              </c:strCache>
            </c:strRef>
          </c:tx>
          <c:spPr>
            <a:solidFill>
              <a:srgbClr val="FF9999"/>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ADMINOnly!$H$4:$H$7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5-F86C-49FA-8BBA-CF47163C2FB4}"/>
            </c:ext>
          </c:extLst>
        </c:ser>
        <c:ser>
          <c:idx val="6"/>
          <c:order val="6"/>
          <c:tx>
            <c:strRef>
              <c:f>ADMINOnly!$I$3</c:f>
              <c:strCache>
                <c:ptCount val="1"/>
                <c:pt idx="0">
                  <c:v>R</c:v>
                </c:pt>
              </c:strCache>
            </c:strRef>
          </c:tx>
          <c:spPr>
            <a:solidFill>
              <a:srgbClr val="FF000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ADMINOnly!$I$4:$I$7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6-F86C-49FA-8BBA-CF47163C2FB4}"/>
            </c:ext>
          </c:extLst>
        </c:ser>
        <c:ser>
          <c:idx val="7"/>
          <c:order val="7"/>
          <c:tx>
            <c:strRef>
              <c:f>ADMINOnly!$J$3</c:f>
              <c:strCache>
                <c:ptCount val="1"/>
                <c:pt idx="0">
                  <c:v>NA</c:v>
                </c:pt>
              </c:strCache>
            </c:strRef>
          </c:tx>
          <c:spPr>
            <a:solidFill>
              <a:schemeClr val="bg1">
                <a:lumMod val="65000"/>
              </a:schemeClr>
            </a:solidFill>
          </c:spPr>
          <c:invertIfNegative val="0"/>
          <c:cat>
            <c:strRef>
              <c:f>ADMINOnly!$B$4:$B$7</c:f>
              <c:strCache>
                <c:ptCount val="4"/>
                <c:pt idx="0">
                  <c:v>Customer Readiness</c:v>
                </c:pt>
                <c:pt idx="1">
                  <c:v>Business Readiness</c:v>
                </c:pt>
                <c:pt idx="2">
                  <c:v>Solution &amp; Technology Readiness</c:v>
                </c:pt>
                <c:pt idx="3">
                  <c:v>Totals</c:v>
                </c:pt>
              </c:strCache>
            </c:strRef>
          </c:cat>
          <c:val>
            <c:numRef>
              <c:f>ADMINOnly!$J$4:$J$7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0-5AEE-4ED6-8EBF-2B58E58B794E}"/>
            </c:ext>
          </c:extLst>
        </c:ser>
        <c:dLbls>
          <c:showLegendKey val="0"/>
          <c:showVal val="0"/>
          <c:showCatName val="0"/>
          <c:showSerName val="0"/>
          <c:showPercent val="0"/>
          <c:showBubbleSize val="0"/>
        </c:dLbls>
        <c:gapWidth val="150"/>
        <c:overlap val="100"/>
        <c:axId val="80942976"/>
        <c:axId val="80944512"/>
      </c:barChart>
      <c:catAx>
        <c:axId val="809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44512"/>
        <c:crosses val="autoZero"/>
        <c:auto val="1"/>
        <c:lblAlgn val="ctr"/>
        <c:lblOffset val="100"/>
        <c:noMultiLvlLbl val="0"/>
      </c:catAx>
      <c:valAx>
        <c:axId val="80944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42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ADMINOnly!$C$3</c:f>
              <c:strCache>
                <c:ptCount val="1"/>
                <c:pt idx="0">
                  <c:v>C</c:v>
                </c:pt>
              </c:strCache>
            </c:strRef>
          </c:tx>
          <c:spPr>
            <a:solidFill>
              <a:schemeClr val="accent5"/>
            </a:solidFill>
            <a:ln>
              <a:noFill/>
            </a:ln>
            <a:effectLst/>
          </c:spPr>
          <c:invertIfNegative val="0"/>
          <c:cat>
            <c:strRef>
              <c:f>ADMINOnly!$B$5</c:f>
              <c:strCache>
                <c:ptCount val="1"/>
                <c:pt idx="0">
                  <c:v>Business Readiness</c:v>
                </c:pt>
              </c:strCache>
            </c:strRef>
          </c:cat>
          <c:val>
            <c:numRef>
              <c:f>ADMINOnly!$C$5</c:f>
              <c:numCache>
                <c:formatCode>General</c:formatCode>
                <c:ptCount val="1"/>
                <c:pt idx="0">
                  <c:v>0</c:v>
                </c:pt>
              </c:numCache>
            </c:numRef>
          </c:val>
          <c:extLst>
            <c:ext xmlns:c16="http://schemas.microsoft.com/office/drawing/2014/chart" uri="{C3380CC4-5D6E-409C-BE32-E72D297353CC}">
              <c16:uniqueId val="{00000000-48B5-4715-AD84-E4B3C8D8EDD8}"/>
            </c:ext>
          </c:extLst>
        </c:ser>
        <c:ser>
          <c:idx val="1"/>
          <c:order val="1"/>
          <c:tx>
            <c:strRef>
              <c:f>ADMINOnly!$D$3</c:f>
              <c:strCache>
                <c:ptCount val="1"/>
                <c:pt idx="0">
                  <c:v>G</c:v>
                </c:pt>
              </c:strCache>
            </c:strRef>
          </c:tx>
          <c:spPr>
            <a:solidFill>
              <a:srgbClr val="00B050"/>
            </a:solidFill>
          </c:spPr>
          <c:invertIfNegative val="0"/>
          <c:cat>
            <c:strRef>
              <c:f>ADMINOnly!$B$5</c:f>
              <c:strCache>
                <c:ptCount val="1"/>
                <c:pt idx="0">
                  <c:v>Business Readiness</c:v>
                </c:pt>
              </c:strCache>
            </c:strRef>
          </c:cat>
          <c:val>
            <c:numRef>
              <c:f>ADMINOnly!$D$5</c:f>
              <c:numCache>
                <c:formatCode>General</c:formatCode>
                <c:ptCount val="1"/>
                <c:pt idx="0">
                  <c:v>0</c:v>
                </c:pt>
              </c:numCache>
            </c:numRef>
          </c:val>
          <c:extLst>
            <c:ext xmlns:c16="http://schemas.microsoft.com/office/drawing/2014/chart" uri="{C3380CC4-5D6E-409C-BE32-E72D297353CC}">
              <c16:uniqueId val="{00000000-9B2A-4145-A8E4-4A21D791C147}"/>
            </c:ext>
          </c:extLst>
        </c:ser>
        <c:ser>
          <c:idx val="2"/>
          <c:order val="2"/>
          <c:tx>
            <c:strRef>
              <c:f>ADMINOnly!$E$3</c:f>
              <c:strCache>
                <c:ptCount val="1"/>
                <c:pt idx="0">
                  <c:v>LG</c:v>
                </c:pt>
              </c:strCache>
            </c:strRef>
          </c:tx>
          <c:spPr>
            <a:solidFill>
              <a:schemeClr val="accent3">
                <a:lumMod val="60000"/>
                <a:lumOff val="40000"/>
              </a:schemeClr>
            </a:solidFill>
          </c:spPr>
          <c:invertIfNegative val="0"/>
          <c:cat>
            <c:strRef>
              <c:f>ADMINOnly!$B$5</c:f>
              <c:strCache>
                <c:ptCount val="1"/>
                <c:pt idx="0">
                  <c:v>Business Readiness</c:v>
                </c:pt>
              </c:strCache>
            </c:strRef>
          </c:cat>
          <c:val>
            <c:numRef>
              <c:f>ADMINOnly!$E$5</c:f>
              <c:numCache>
                <c:formatCode>General</c:formatCode>
                <c:ptCount val="1"/>
                <c:pt idx="0">
                  <c:v>0</c:v>
                </c:pt>
              </c:numCache>
            </c:numRef>
          </c:val>
          <c:extLst>
            <c:ext xmlns:c16="http://schemas.microsoft.com/office/drawing/2014/chart" uri="{C3380CC4-5D6E-409C-BE32-E72D297353CC}">
              <c16:uniqueId val="{00000001-9B2A-4145-A8E4-4A21D791C147}"/>
            </c:ext>
          </c:extLst>
        </c:ser>
        <c:ser>
          <c:idx val="3"/>
          <c:order val="3"/>
          <c:tx>
            <c:strRef>
              <c:f>ADMINOnly!$F$3</c:f>
              <c:strCache>
                <c:ptCount val="1"/>
                <c:pt idx="0">
                  <c:v>LA</c:v>
                </c:pt>
              </c:strCache>
            </c:strRef>
          </c:tx>
          <c:spPr>
            <a:solidFill>
              <a:srgbClr val="FFEEB7"/>
            </a:solidFill>
          </c:spPr>
          <c:invertIfNegative val="0"/>
          <c:cat>
            <c:strRef>
              <c:f>ADMINOnly!$B$5</c:f>
              <c:strCache>
                <c:ptCount val="1"/>
                <c:pt idx="0">
                  <c:v>Business Readiness</c:v>
                </c:pt>
              </c:strCache>
            </c:strRef>
          </c:cat>
          <c:val>
            <c:numRef>
              <c:f>ADMINOnly!$F$5</c:f>
              <c:numCache>
                <c:formatCode>General</c:formatCode>
                <c:ptCount val="1"/>
                <c:pt idx="0">
                  <c:v>0</c:v>
                </c:pt>
              </c:numCache>
            </c:numRef>
          </c:val>
          <c:extLst>
            <c:ext xmlns:c16="http://schemas.microsoft.com/office/drawing/2014/chart" uri="{C3380CC4-5D6E-409C-BE32-E72D297353CC}">
              <c16:uniqueId val="{00000002-9B2A-4145-A8E4-4A21D791C147}"/>
            </c:ext>
          </c:extLst>
        </c:ser>
        <c:ser>
          <c:idx val="4"/>
          <c:order val="4"/>
          <c:tx>
            <c:strRef>
              <c:f>ADMINOnly!$G$3</c:f>
              <c:strCache>
                <c:ptCount val="1"/>
                <c:pt idx="0">
                  <c:v>A</c:v>
                </c:pt>
              </c:strCache>
            </c:strRef>
          </c:tx>
          <c:spPr>
            <a:solidFill>
              <a:srgbClr val="FFC000"/>
            </a:solidFill>
          </c:spPr>
          <c:invertIfNegative val="0"/>
          <c:cat>
            <c:strRef>
              <c:f>ADMINOnly!$B$5</c:f>
              <c:strCache>
                <c:ptCount val="1"/>
                <c:pt idx="0">
                  <c:v>Business Readiness</c:v>
                </c:pt>
              </c:strCache>
            </c:strRef>
          </c:cat>
          <c:val>
            <c:numRef>
              <c:f>ADMINOnly!$G$5</c:f>
              <c:numCache>
                <c:formatCode>General</c:formatCode>
                <c:ptCount val="1"/>
                <c:pt idx="0">
                  <c:v>0</c:v>
                </c:pt>
              </c:numCache>
            </c:numRef>
          </c:val>
          <c:extLst>
            <c:ext xmlns:c16="http://schemas.microsoft.com/office/drawing/2014/chart" uri="{C3380CC4-5D6E-409C-BE32-E72D297353CC}">
              <c16:uniqueId val="{00000003-9B2A-4145-A8E4-4A21D791C147}"/>
            </c:ext>
          </c:extLst>
        </c:ser>
        <c:ser>
          <c:idx val="5"/>
          <c:order val="5"/>
          <c:tx>
            <c:strRef>
              <c:f>ADMINOnly!$H$3</c:f>
              <c:strCache>
                <c:ptCount val="1"/>
                <c:pt idx="0">
                  <c:v>LR</c:v>
                </c:pt>
              </c:strCache>
            </c:strRef>
          </c:tx>
          <c:spPr>
            <a:solidFill>
              <a:schemeClr val="accent2">
                <a:lumMod val="60000"/>
                <a:lumOff val="40000"/>
              </a:schemeClr>
            </a:solidFill>
          </c:spPr>
          <c:invertIfNegative val="0"/>
          <c:cat>
            <c:strRef>
              <c:f>ADMINOnly!$B$5</c:f>
              <c:strCache>
                <c:ptCount val="1"/>
                <c:pt idx="0">
                  <c:v>Business Readiness</c:v>
                </c:pt>
              </c:strCache>
            </c:strRef>
          </c:cat>
          <c:val>
            <c:numRef>
              <c:f>ADMINOnly!$H$5</c:f>
              <c:numCache>
                <c:formatCode>General</c:formatCode>
                <c:ptCount val="1"/>
                <c:pt idx="0">
                  <c:v>0</c:v>
                </c:pt>
              </c:numCache>
            </c:numRef>
          </c:val>
          <c:extLst>
            <c:ext xmlns:c16="http://schemas.microsoft.com/office/drawing/2014/chart" uri="{C3380CC4-5D6E-409C-BE32-E72D297353CC}">
              <c16:uniqueId val="{00000004-9B2A-4145-A8E4-4A21D791C147}"/>
            </c:ext>
          </c:extLst>
        </c:ser>
        <c:ser>
          <c:idx val="6"/>
          <c:order val="6"/>
          <c:tx>
            <c:strRef>
              <c:f>ADMINOnly!$I$3</c:f>
              <c:strCache>
                <c:ptCount val="1"/>
                <c:pt idx="0">
                  <c:v>R</c:v>
                </c:pt>
              </c:strCache>
            </c:strRef>
          </c:tx>
          <c:spPr>
            <a:solidFill>
              <a:srgbClr val="FF0000"/>
            </a:solidFill>
          </c:spPr>
          <c:invertIfNegative val="0"/>
          <c:cat>
            <c:strRef>
              <c:f>ADMINOnly!$B$5</c:f>
              <c:strCache>
                <c:ptCount val="1"/>
                <c:pt idx="0">
                  <c:v>Business Readiness</c:v>
                </c:pt>
              </c:strCache>
            </c:strRef>
          </c:cat>
          <c:val>
            <c:numRef>
              <c:f>ADMINOnly!$I$5</c:f>
              <c:numCache>
                <c:formatCode>General</c:formatCode>
                <c:ptCount val="1"/>
                <c:pt idx="0">
                  <c:v>0</c:v>
                </c:pt>
              </c:numCache>
            </c:numRef>
          </c:val>
          <c:extLst>
            <c:ext xmlns:c16="http://schemas.microsoft.com/office/drawing/2014/chart" uri="{C3380CC4-5D6E-409C-BE32-E72D297353CC}">
              <c16:uniqueId val="{00000005-9B2A-4145-A8E4-4A21D791C147}"/>
            </c:ext>
          </c:extLst>
        </c:ser>
        <c:ser>
          <c:idx val="7"/>
          <c:order val="7"/>
          <c:tx>
            <c:strRef>
              <c:f>ADMINOnly!$J$3</c:f>
              <c:strCache>
                <c:ptCount val="1"/>
                <c:pt idx="0">
                  <c:v>NA</c:v>
                </c:pt>
              </c:strCache>
            </c:strRef>
          </c:tx>
          <c:spPr>
            <a:solidFill>
              <a:schemeClr val="bg1">
                <a:lumMod val="65000"/>
              </a:schemeClr>
            </a:solidFill>
          </c:spPr>
          <c:invertIfNegative val="0"/>
          <c:cat>
            <c:strRef>
              <c:f>ADMINOnly!$B$5</c:f>
              <c:strCache>
                <c:ptCount val="1"/>
                <c:pt idx="0">
                  <c:v>Business Readiness</c:v>
                </c:pt>
              </c:strCache>
            </c:strRef>
          </c:cat>
          <c:val>
            <c:numRef>
              <c:f>ADMINOnly!$J$5</c:f>
              <c:numCache>
                <c:formatCode>General</c:formatCode>
                <c:ptCount val="1"/>
                <c:pt idx="0">
                  <c:v>0</c:v>
                </c:pt>
              </c:numCache>
            </c:numRef>
          </c:val>
          <c:extLst>
            <c:ext xmlns:c16="http://schemas.microsoft.com/office/drawing/2014/chart" uri="{C3380CC4-5D6E-409C-BE32-E72D297353CC}">
              <c16:uniqueId val="{00000000-53E2-43C5-BBA3-76A402FE7CF0}"/>
            </c:ext>
          </c:extLst>
        </c:ser>
        <c:dLbls>
          <c:showLegendKey val="0"/>
          <c:showVal val="0"/>
          <c:showCatName val="0"/>
          <c:showSerName val="0"/>
          <c:showPercent val="0"/>
          <c:showBubbleSize val="0"/>
        </c:dLbls>
        <c:gapWidth val="150"/>
        <c:overlap val="100"/>
        <c:axId val="80992512"/>
        <c:axId val="81006592"/>
      </c:barChart>
      <c:catAx>
        <c:axId val="80992512"/>
        <c:scaling>
          <c:orientation val="minMax"/>
        </c:scaling>
        <c:delete val="1"/>
        <c:axPos val="l"/>
        <c:numFmt formatCode="General" sourceLinked="1"/>
        <c:majorTickMark val="none"/>
        <c:minorTickMark val="none"/>
        <c:tickLblPos val="nextTo"/>
        <c:crossAx val="81006592"/>
        <c:crosses val="autoZero"/>
        <c:auto val="1"/>
        <c:lblAlgn val="ctr"/>
        <c:lblOffset val="100"/>
        <c:noMultiLvlLbl val="0"/>
      </c:catAx>
      <c:valAx>
        <c:axId val="81006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92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2"/>
          <c:order val="0"/>
          <c:tx>
            <c:strRef>
              <c:f>ADMINOnly!$C$3</c:f>
              <c:strCache>
                <c:ptCount val="1"/>
                <c:pt idx="0">
                  <c:v>C</c:v>
                </c:pt>
              </c:strCache>
            </c:strRef>
          </c:tx>
          <c:spPr>
            <a:solidFill>
              <a:schemeClr val="accent5"/>
            </a:solidFill>
          </c:spPr>
          <c:invertIfNegative val="0"/>
          <c:cat>
            <c:strRef>
              <c:f>ADMINOnly!$B$6</c:f>
              <c:strCache>
                <c:ptCount val="1"/>
                <c:pt idx="0">
                  <c:v>Solution &amp; Technology Readiness</c:v>
                </c:pt>
              </c:strCache>
            </c:strRef>
          </c:cat>
          <c:val>
            <c:numRef>
              <c:f>ADMINOnly!$C$6</c:f>
              <c:numCache>
                <c:formatCode>General</c:formatCode>
                <c:ptCount val="1"/>
                <c:pt idx="0">
                  <c:v>0</c:v>
                </c:pt>
              </c:numCache>
            </c:numRef>
          </c:val>
          <c:extLst>
            <c:ext xmlns:c16="http://schemas.microsoft.com/office/drawing/2014/chart" uri="{C3380CC4-5D6E-409C-BE32-E72D297353CC}">
              <c16:uniqueId val="{00000000-F2DF-4A53-BFD0-87643808A5A5}"/>
            </c:ext>
          </c:extLst>
        </c:ser>
        <c:ser>
          <c:idx val="0"/>
          <c:order val="1"/>
          <c:tx>
            <c:strRef>
              <c:f>ADMINOnly!$D$3</c:f>
              <c:strCache>
                <c:ptCount val="1"/>
                <c:pt idx="0">
                  <c:v>G</c:v>
                </c:pt>
              </c:strCache>
            </c:strRef>
          </c:tx>
          <c:spPr>
            <a:solidFill>
              <a:srgbClr val="00B050"/>
            </a:solidFill>
          </c:spPr>
          <c:invertIfNegative val="0"/>
          <c:cat>
            <c:strRef>
              <c:f>ADMINOnly!$B$6</c:f>
              <c:strCache>
                <c:ptCount val="1"/>
                <c:pt idx="0">
                  <c:v>Solution &amp; Technology Readiness</c:v>
                </c:pt>
              </c:strCache>
            </c:strRef>
          </c:cat>
          <c:val>
            <c:numRef>
              <c:f>ADMINOnly!$D$6</c:f>
              <c:numCache>
                <c:formatCode>General</c:formatCode>
                <c:ptCount val="1"/>
                <c:pt idx="0">
                  <c:v>0</c:v>
                </c:pt>
              </c:numCache>
            </c:numRef>
          </c:val>
          <c:extLst>
            <c:ext xmlns:c16="http://schemas.microsoft.com/office/drawing/2014/chart" uri="{C3380CC4-5D6E-409C-BE32-E72D297353CC}">
              <c16:uniqueId val="{00000001-F2DF-4A53-BFD0-87643808A5A5}"/>
            </c:ext>
          </c:extLst>
        </c:ser>
        <c:ser>
          <c:idx val="1"/>
          <c:order val="2"/>
          <c:tx>
            <c:strRef>
              <c:f>ADMINOnly!$E$3</c:f>
              <c:strCache>
                <c:ptCount val="1"/>
                <c:pt idx="0">
                  <c:v>LG</c:v>
                </c:pt>
              </c:strCache>
            </c:strRef>
          </c:tx>
          <c:spPr>
            <a:solidFill>
              <a:schemeClr val="accent3">
                <a:lumMod val="60000"/>
                <a:lumOff val="40000"/>
              </a:schemeClr>
            </a:solidFill>
          </c:spPr>
          <c:invertIfNegative val="0"/>
          <c:cat>
            <c:strRef>
              <c:f>ADMINOnly!$B$6</c:f>
              <c:strCache>
                <c:ptCount val="1"/>
                <c:pt idx="0">
                  <c:v>Solution &amp; Technology Readiness</c:v>
                </c:pt>
              </c:strCache>
            </c:strRef>
          </c:cat>
          <c:val>
            <c:numRef>
              <c:f>ADMINOnly!$E$6</c:f>
              <c:numCache>
                <c:formatCode>General</c:formatCode>
                <c:ptCount val="1"/>
                <c:pt idx="0">
                  <c:v>0</c:v>
                </c:pt>
              </c:numCache>
            </c:numRef>
          </c:val>
          <c:extLst>
            <c:ext xmlns:c16="http://schemas.microsoft.com/office/drawing/2014/chart" uri="{C3380CC4-5D6E-409C-BE32-E72D297353CC}">
              <c16:uniqueId val="{00000002-F2DF-4A53-BFD0-87643808A5A5}"/>
            </c:ext>
          </c:extLst>
        </c:ser>
        <c:ser>
          <c:idx val="3"/>
          <c:order val="3"/>
          <c:tx>
            <c:strRef>
              <c:f>ADMINOnly!$F$3</c:f>
              <c:strCache>
                <c:ptCount val="1"/>
                <c:pt idx="0">
                  <c:v>LA</c:v>
                </c:pt>
              </c:strCache>
            </c:strRef>
          </c:tx>
          <c:spPr>
            <a:solidFill>
              <a:srgbClr val="FFEEB7"/>
            </a:solidFill>
          </c:spPr>
          <c:invertIfNegative val="0"/>
          <c:cat>
            <c:strRef>
              <c:f>ADMINOnly!$B$6</c:f>
              <c:strCache>
                <c:ptCount val="1"/>
                <c:pt idx="0">
                  <c:v>Solution &amp; Technology Readiness</c:v>
                </c:pt>
              </c:strCache>
            </c:strRef>
          </c:cat>
          <c:val>
            <c:numRef>
              <c:f>ADMINOnly!$F$6</c:f>
              <c:numCache>
                <c:formatCode>General</c:formatCode>
                <c:ptCount val="1"/>
                <c:pt idx="0">
                  <c:v>0</c:v>
                </c:pt>
              </c:numCache>
            </c:numRef>
          </c:val>
          <c:extLst>
            <c:ext xmlns:c16="http://schemas.microsoft.com/office/drawing/2014/chart" uri="{C3380CC4-5D6E-409C-BE32-E72D297353CC}">
              <c16:uniqueId val="{00000003-F2DF-4A53-BFD0-87643808A5A5}"/>
            </c:ext>
          </c:extLst>
        </c:ser>
        <c:ser>
          <c:idx val="4"/>
          <c:order val="4"/>
          <c:tx>
            <c:strRef>
              <c:f>ADMINOnly!$G$3</c:f>
              <c:strCache>
                <c:ptCount val="1"/>
                <c:pt idx="0">
                  <c:v>A</c:v>
                </c:pt>
              </c:strCache>
            </c:strRef>
          </c:tx>
          <c:spPr>
            <a:solidFill>
              <a:srgbClr val="FFC000"/>
            </a:solidFill>
          </c:spPr>
          <c:invertIfNegative val="0"/>
          <c:cat>
            <c:strRef>
              <c:f>ADMINOnly!$B$6</c:f>
              <c:strCache>
                <c:ptCount val="1"/>
                <c:pt idx="0">
                  <c:v>Solution &amp; Technology Readiness</c:v>
                </c:pt>
              </c:strCache>
            </c:strRef>
          </c:cat>
          <c:val>
            <c:numRef>
              <c:f>ADMINOnly!$G$6</c:f>
              <c:numCache>
                <c:formatCode>General</c:formatCode>
                <c:ptCount val="1"/>
                <c:pt idx="0">
                  <c:v>0</c:v>
                </c:pt>
              </c:numCache>
            </c:numRef>
          </c:val>
          <c:extLst>
            <c:ext xmlns:c16="http://schemas.microsoft.com/office/drawing/2014/chart" uri="{C3380CC4-5D6E-409C-BE32-E72D297353CC}">
              <c16:uniqueId val="{00000004-F2DF-4A53-BFD0-87643808A5A5}"/>
            </c:ext>
          </c:extLst>
        </c:ser>
        <c:ser>
          <c:idx val="5"/>
          <c:order val="5"/>
          <c:tx>
            <c:strRef>
              <c:f>ADMINOnly!$H$3</c:f>
              <c:strCache>
                <c:ptCount val="1"/>
                <c:pt idx="0">
                  <c:v>LR</c:v>
                </c:pt>
              </c:strCache>
            </c:strRef>
          </c:tx>
          <c:spPr>
            <a:solidFill>
              <a:schemeClr val="accent2">
                <a:lumMod val="60000"/>
                <a:lumOff val="40000"/>
              </a:schemeClr>
            </a:solidFill>
          </c:spPr>
          <c:invertIfNegative val="0"/>
          <c:cat>
            <c:strRef>
              <c:f>ADMINOnly!$B$6</c:f>
              <c:strCache>
                <c:ptCount val="1"/>
                <c:pt idx="0">
                  <c:v>Solution &amp; Technology Readiness</c:v>
                </c:pt>
              </c:strCache>
            </c:strRef>
          </c:cat>
          <c:val>
            <c:numRef>
              <c:f>ADMINOnly!$H$6</c:f>
              <c:numCache>
                <c:formatCode>General</c:formatCode>
                <c:ptCount val="1"/>
                <c:pt idx="0">
                  <c:v>0</c:v>
                </c:pt>
              </c:numCache>
            </c:numRef>
          </c:val>
          <c:extLst>
            <c:ext xmlns:c16="http://schemas.microsoft.com/office/drawing/2014/chart" uri="{C3380CC4-5D6E-409C-BE32-E72D297353CC}">
              <c16:uniqueId val="{00000005-F2DF-4A53-BFD0-87643808A5A5}"/>
            </c:ext>
          </c:extLst>
        </c:ser>
        <c:ser>
          <c:idx val="6"/>
          <c:order val="6"/>
          <c:tx>
            <c:strRef>
              <c:f>ADMINOnly!$I$3</c:f>
              <c:strCache>
                <c:ptCount val="1"/>
                <c:pt idx="0">
                  <c:v>R</c:v>
                </c:pt>
              </c:strCache>
            </c:strRef>
          </c:tx>
          <c:spPr>
            <a:solidFill>
              <a:srgbClr val="FF0000"/>
            </a:solidFill>
          </c:spPr>
          <c:invertIfNegative val="0"/>
          <c:cat>
            <c:strRef>
              <c:f>ADMINOnly!$B$6</c:f>
              <c:strCache>
                <c:ptCount val="1"/>
                <c:pt idx="0">
                  <c:v>Solution &amp; Technology Readiness</c:v>
                </c:pt>
              </c:strCache>
            </c:strRef>
          </c:cat>
          <c:val>
            <c:numRef>
              <c:f>ADMINOnly!$I$6</c:f>
              <c:numCache>
                <c:formatCode>General</c:formatCode>
                <c:ptCount val="1"/>
                <c:pt idx="0">
                  <c:v>0</c:v>
                </c:pt>
              </c:numCache>
            </c:numRef>
          </c:val>
          <c:extLst>
            <c:ext xmlns:c16="http://schemas.microsoft.com/office/drawing/2014/chart" uri="{C3380CC4-5D6E-409C-BE32-E72D297353CC}">
              <c16:uniqueId val="{00000006-F2DF-4A53-BFD0-87643808A5A5}"/>
            </c:ext>
          </c:extLst>
        </c:ser>
        <c:ser>
          <c:idx val="7"/>
          <c:order val="7"/>
          <c:tx>
            <c:strRef>
              <c:f>ADMINOnly!$J$3</c:f>
              <c:strCache>
                <c:ptCount val="1"/>
                <c:pt idx="0">
                  <c:v>NA</c:v>
                </c:pt>
              </c:strCache>
            </c:strRef>
          </c:tx>
          <c:spPr>
            <a:solidFill>
              <a:schemeClr val="bg1">
                <a:lumMod val="65000"/>
              </a:schemeClr>
            </a:solidFill>
          </c:spPr>
          <c:invertIfNegative val="0"/>
          <c:cat>
            <c:strRef>
              <c:f>ADMINOnly!$B$6</c:f>
              <c:strCache>
                <c:ptCount val="1"/>
                <c:pt idx="0">
                  <c:v>Solution &amp; Technology Readiness</c:v>
                </c:pt>
              </c:strCache>
            </c:strRef>
          </c:cat>
          <c:val>
            <c:numRef>
              <c:f>ADMINOnly!$J$6</c:f>
              <c:numCache>
                <c:formatCode>General</c:formatCode>
                <c:ptCount val="1"/>
                <c:pt idx="0">
                  <c:v>0</c:v>
                </c:pt>
              </c:numCache>
            </c:numRef>
          </c:val>
          <c:extLst>
            <c:ext xmlns:c16="http://schemas.microsoft.com/office/drawing/2014/chart" uri="{C3380CC4-5D6E-409C-BE32-E72D297353CC}">
              <c16:uniqueId val="{00000000-BAD3-431F-9111-0031F1E68E18}"/>
            </c:ext>
          </c:extLst>
        </c:ser>
        <c:dLbls>
          <c:showLegendKey val="0"/>
          <c:showVal val="0"/>
          <c:showCatName val="0"/>
          <c:showSerName val="0"/>
          <c:showPercent val="0"/>
          <c:showBubbleSize val="0"/>
        </c:dLbls>
        <c:gapWidth val="150"/>
        <c:overlap val="100"/>
        <c:axId val="81055744"/>
        <c:axId val="81057280"/>
      </c:barChart>
      <c:catAx>
        <c:axId val="81055744"/>
        <c:scaling>
          <c:orientation val="minMax"/>
        </c:scaling>
        <c:delete val="1"/>
        <c:axPos val="l"/>
        <c:numFmt formatCode="General" sourceLinked="1"/>
        <c:majorTickMark val="none"/>
        <c:minorTickMark val="none"/>
        <c:tickLblPos val="nextTo"/>
        <c:crossAx val="81057280"/>
        <c:crosses val="autoZero"/>
        <c:auto val="1"/>
        <c:lblAlgn val="ctr"/>
        <c:lblOffset val="100"/>
        <c:noMultiLvlLbl val="0"/>
      </c:catAx>
      <c:valAx>
        <c:axId val="81057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55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ADMINOnly!$C$3</c:f>
              <c:strCache>
                <c:ptCount val="1"/>
                <c:pt idx="0">
                  <c:v>C</c:v>
                </c:pt>
              </c:strCache>
            </c:strRef>
          </c:tx>
          <c:spPr>
            <a:solidFill>
              <a:schemeClr val="tx2"/>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ADMINOnly!$C$4:$C$6</c:f>
              <c:numCache>
                <c:formatCode>General</c:formatCode>
                <c:ptCount val="3"/>
                <c:pt idx="0">
                  <c:v>1</c:v>
                </c:pt>
                <c:pt idx="1">
                  <c:v>0</c:v>
                </c:pt>
                <c:pt idx="2">
                  <c:v>0</c:v>
                </c:pt>
              </c:numCache>
            </c:numRef>
          </c:val>
          <c:extLst>
            <c:ext xmlns:c16="http://schemas.microsoft.com/office/drawing/2014/chart" uri="{C3380CC4-5D6E-409C-BE32-E72D297353CC}">
              <c16:uniqueId val="{00000000-9BF5-4E67-AE97-A1365F73B605}"/>
            </c:ext>
          </c:extLst>
        </c:ser>
        <c:ser>
          <c:idx val="1"/>
          <c:order val="1"/>
          <c:tx>
            <c:strRef>
              <c:f>ADMINOnly!$D$3</c:f>
              <c:strCache>
                <c:ptCount val="1"/>
                <c:pt idx="0">
                  <c:v>G</c:v>
                </c:pt>
              </c:strCache>
            </c:strRef>
          </c:tx>
          <c:spPr>
            <a:solidFill>
              <a:srgbClr val="00B05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ADMINOnly!$D$4:$D$6</c:f>
              <c:numCache>
                <c:formatCode>General</c:formatCode>
                <c:ptCount val="3"/>
                <c:pt idx="0">
                  <c:v>1</c:v>
                </c:pt>
                <c:pt idx="1">
                  <c:v>0</c:v>
                </c:pt>
                <c:pt idx="2">
                  <c:v>0</c:v>
                </c:pt>
              </c:numCache>
            </c:numRef>
          </c:val>
          <c:extLst>
            <c:ext xmlns:c16="http://schemas.microsoft.com/office/drawing/2014/chart" uri="{C3380CC4-5D6E-409C-BE32-E72D297353CC}">
              <c16:uniqueId val="{00000001-9BF5-4E67-AE97-A1365F73B605}"/>
            </c:ext>
          </c:extLst>
        </c:ser>
        <c:ser>
          <c:idx val="2"/>
          <c:order val="2"/>
          <c:tx>
            <c:strRef>
              <c:f>ADMINOnly!$E$3</c:f>
              <c:strCache>
                <c:ptCount val="1"/>
                <c:pt idx="0">
                  <c:v>LG</c:v>
                </c:pt>
              </c:strCache>
            </c:strRef>
          </c:tx>
          <c:spPr>
            <a:solidFill>
              <a:schemeClr val="accent3"/>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ADMINOnly!$E$4:$E$6</c:f>
              <c:numCache>
                <c:formatCode>General</c:formatCode>
                <c:ptCount val="3"/>
                <c:pt idx="0">
                  <c:v>1</c:v>
                </c:pt>
                <c:pt idx="1">
                  <c:v>0</c:v>
                </c:pt>
                <c:pt idx="2">
                  <c:v>0</c:v>
                </c:pt>
              </c:numCache>
            </c:numRef>
          </c:val>
          <c:extLst>
            <c:ext xmlns:c16="http://schemas.microsoft.com/office/drawing/2014/chart" uri="{C3380CC4-5D6E-409C-BE32-E72D297353CC}">
              <c16:uniqueId val="{00000002-9BF5-4E67-AE97-A1365F73B605}"/>
            </c:ext>
          </c:extLst>
        </c:ser>
        <c:ser>
          <c:idx val="3"/>
          <c:order val="3"/>
          <c:tx>
            <c:strRef>
              <c:f>ADMINOnly!$F$3</c:f>
              <c:strCache>
                <c:ptCount val="1"/>
                <c:pt idx="0">
                  <c:v>LA</c:v>
                </c:pt>
              </c:strCache>
            </c:strRef>
          </c:tx>
          <c:spPr>
            <a:solidFill>
              <a:srgbClr val="FFEEB7"/>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ADMINOnly!$F$4:$F$6</c:f>
              <c:numCache>
                <c:formatCode>General</c:formatCode>
                <c:ptCount val="3"/>
                <c:pt idx="0">
                  <c:v>1</c:v>
                </c:pt>
                <c:pt idx="1">
                  <c:v>0</c:v>
                </c:pt>
                <c:pt idx="2">
                  <c:v>0</c:v>
                </c:pt>
              </c:numCache>
            </c:numRef>
          </c:val>
          <c:extLst>
            <c:ext xmlns:c16="http://schemas.microsoft.com/office/drawing/2014/chart" uri="{C3380CC4-5D6E-409C-BE32-E72D297353CC}">
              <c16:uniqueId val="{00000003-9BF5-4E67-AE97-A1365F73B605}"/>
            </c:ext>
          </c:extLst>
        </c:ser>
        <c:ser>
          <c:idx val="4"/>
          <c:order val="4"/>
          <c:tx>
            <c:strRef>
              <c:f>ADMINOnly!$G$3</c:f>
              <c:strCache>
                <c:ptCount val="1"/>
                <c:pt idx="0">
                  <c:v>A</c:v>
                </c:pt>
              </c:strCache>
            </c:strRef>
          </c:tx>
          <c:spPr>
            <a:solidFill>
              <a:srgbClr val="FFC00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ADMINOnly!$G$4:$G$6</c:f>
              <c:numCache>
                <c:formatCode>General</c:formatCode>
                <c:ptCount val="3"/>
                <c:pt idx="0">
                  <c:v>1</c:v>
                </c:pt>
                <c:pt idx="1">
                  <c:v>0</c:v>
                </c:pt>
                <c:pt idx="2">
                  <c:v>0</c:v>
                </c:pt>
              </c:numCache>
            </c:numRef>
          </c:val>
          <c:extLst>
            <c:ext xmlns:c16="http://schemas.microsoft.com/office/drawing/2014/chart" uri="{C3380CC4-5D6E-409C-BE32-E72D297353CC}">
              <c16:uniqueId val="{00000004-9BF5-4E67-AE97-A1365F73B605}"/>
            </c:ext>
          </c:extLst>
        </c:ser>
        <c:ser>
          <c:idx val="5"/>
          <c:order val="5"/>
          <c:tx>
            <c:strRef>
              <c:f>ADMINOnly!$H$3</c:f>
              <c:strCache>
                <c:ptCount val="1"/>
                <c:pt idx="0">
                  <c:v>LR</c:v>
                </c:pt>
              </c:strCache>
            </c:strRef>
          </c:tx>
          <c:spPr>
            <a:solidFill>
              <a:srgbClr val="FF9999"/>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ADMINOnly!$H$4:$H$6</c:f>
              <c:numCache>
                <c:formatCode>General</c:formatCode>
                <c:ptCount val="3"/>
                <c:pt idx="0">
                  <c:v>1</c:v>
                </c:pt>
                <c:pt idx="1">
                  <c:v>0</c:v>
                </c:pt>
                <c:pt idx="2">
                  <c:v>0</c:v>
                </c:pt>
              </c:numCache>
            </c:numRef>
          </c:val>
          <c:extLst>
            <c:ext xmlns:c16="http://schemas.microsoft.com/office/drawing/2014/chart" uri="{C3380CC4-5D6E-409C-BE32-E72D297353CC}">
              <c16:uniqueId val="{00000005-9BF5-4E67-AE97-A1365F73B605}"/>
            </c:ext>
          </c:extLst>
        </c:ser>
        <c:ser>
          <c:idx val="6"/>
          <c:order val="6"/>
          <c:tx>
            <c:strRef>
              <c:f>ADMINOnly!$I$3</c:f>
              <c:strCache>
                <c:ptCount val="1"/>
                <c:pt idx="0">
                  <c:v>R</c:v>
                </c:pt>
              </c:strCache>
            </c:strRef>
          </c:tx>
          <c:spPr>
            <a:solidFill>
              <a:srgbClr val="FF000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ADMINOnly!$I$4:$I$6</c:f>
              <c:numCache>
                <c:formatCode>General</c:formatCode>
                <c:ptCount val="3"/>
                <c:pt idx="0">
                  <c:v>1</c:v>
                </c:pt>
                <c:pt idx="1">
                  <c:v>0</c:v>
                </c:pt>
                <c:pt idx="2">
                  <c:v>0</c:v>
                </c:pt>
              </c:numCache>
            </c:numRef>
          </c:val>
          <c:extLst>
            <c:ext xmlns:c16="http://schemas.microsoft.com/office/drawing/2014/chart" uri="{C3380CC4-5D6E-409C-BE32-E72D297353CC}">
              <c16:uniqueId val="{00000006-9BF5-4E67-AE97-A1365F73B605}"/>
            </c:ext>
          </c:extLst>
        </c:ser>
        <c:ser>
          <c:idx val="7"/>
          <c:order val="7"/>
          <c:tx>
            <c:strRef>
              <c:f>ADMINOnly!$J$3</c:f>
              <c:strCache>
                <c:ptCount val="1"/>
                <c:pt idx="0">
                  <c:v>NA</c:v>
                </c:pt>
              </c:strCache>
            </c:strRef>
          </c:tx>
          <c:spPr>
            <a:solidFill>
              <a:schemeClr val="bg1">
                <a:lumMod val="50000"/>
              </a:schemeClr>
            </a:solidFill>
          </c:spPr>
          <c:invertIfNegative val="0"/>
          <c:cat>
            <c:strRef>
              <c:f>ADMINOnly!$B$4:$B$6</c:f>
              <c:strCache>
                <c:ptCount val="3"/>
                <c:pt idx="0">
                  <c:v>Customer Readiness</c:v>
                </c:pt>
                <c:pt idx="1">
                  <c:v>Business Readiness</c:v>
                </c:pt>
                <c:pt idx="2">
                  <c:v>Solution &amp; Technology Readiness</c:v>
                </c:pt>
              </c:strCache>
            </c:strRef>
          </c:cat>
          <c:val>
            <c:numRef>
              <c:f>ADMINOnly!$J$4:$J$6</c:f>
              <c:numCache>
                <c:formatCode>General</c:formatCode>
                <c:ptCount val="3"/>
                <c:pt idx="0">
                  <c:v>1</c:v>
                </c:pt>
                <c:pt idx="1">
                  <c:v>0</c:v>
                </c:pt>
                <c:pt idx="2">
                  <c:v>0</c:v>
                </c:pt>
              </c:numCache>
            </c:numRef>
          </c:val>
          <c:extLst>
            <c:ext xmlns:c16="http://schemas.microsoft.com/office/drawing/2014/chart" uri="{C3380CC4-5D6E-409C-BE32-E72D297353CC}">
              <c16:uniqueId val="{00000001-1FF9-4093-A6CC-6C1FED1E6262}"/>
            </c:ext>
          </c:extLst>
        </c:ser>
        <c:dLbls>
          <c:showLegendKey val="0"/>
          <c:showVal val="0"/>
          <c:showCatName val="0"/>
          <c:showSerName val="0"/>
          <c:showPercent val="0"/>
          <c:showBubbleSize val="0"/>
        </c:dLbls>
        <c:gapWidth val="150"/>
        <c:overlap val="100"/>
        <c:axId val="81718272"/>
        <c:axId val="81740544"/>
      </c:barChart>
      <c:catAx>
        <c:axId val="81718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40544"/>
        <c:crosses val="autoZero"/>
        <c:auto val="1"/>
        <c:lblAlgn val="ctr"/>
        <c:lblOffset val="100"/>
        <c:noMultiLvlLbl val="0"/>
      </c:catAx>
      <c:valAx>
        <c:axId val="817405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18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ADMINOnly!$C$3</c:f>
              <c:strCache>
                <c:ptCount val="1"/>
                <c:pt idx="0">
                  <c:v>C</c:v>
                </c:pt>
              </c:strCache>
            </c:strRef>
          </c:tx>
          <c:spPr>
            <a:solidFill>
              <a:schemeClr val="tx2"/>
            </a:solidFill>
            <a:ln>
              <a:noFill/>
            </a:ln>
            <a:effectLst/>
          </c:spPr>
          <c:invertIfNegative val="0"/>
          <c:cat>
            <c:strRef>
              <c:f>ADMINOnly!$B$5</c:f>
              <c:strCache>
                <c:ptCount val="1"/>
                <c:pt idx="0">
                  <c:v>Business Readiness</c:v>
                </c:pt>
              </c:strCache>
            </c:strRef>
          </c:cat>
          <c:val>
            <c:numRef>
              <c:f>ADMINOnly!$C$5</c:f>
              <c:numCache>
                <c:formatCode>General</c:formatCode>
                <c:ptCount val="1"/>
                <c:pt idx="0">
                  <c:v>0</c:v>
                </c:pt>
              </c:numCache>
            </c:numRef>
          </c:val>
          <c:extLst>
            <c:ext xmlns:c16="http://schemas.microsoft.com/office/drawing/2014/chart" uri="{C3380CC4-5D6E-409C-BE32-E72D297353CC}">
              <c16:uniqueId val="{00000000-E133-4C4C-8DB2-260D977921FB}"/>
            </c:ext>
          </c:extLst>
        </c:ser>
        <c:ser>
          <c:idx val="1"/>
          <c:order val="1"/>
          <c:tx>
            <c:strRef>
              <c:f>ADMINOnly!$D$3</c:f>
              <c:strCache>
                <c:ptCount val="1"/>
                <c:pt idx="0">
                  <c:v>G</c:v>
                </c:pt>
              </c:strCache>
            </c:strRef>
          </c:tx>
          <c:spPr>
            <a:solidFill>
              <a:srgbClr val="00B050"/>
            </a:solidFill>
            <a:ln>
              <a:noFill/>
            </a:ln>
            <a:effectLst/>
          </c:spPr>
          <c:invertIfNegative val="0"/>
          <c:cat>
            <c:strRef>
              <c:f>ADMINOnly!$B$5</c:f>
              <c:strCache>
                <c:ptCount val="1"/>
                <c:pt idx="0">
                  <c:v>Business Readiness</c:v>
                </c:pt>
              </c:strCache>
            </c:strRef>
          </c:cat>
          <c:val>
            <c:numRef>
              <c:f>ADMINOnly!$D$5</c:f>
              <c:numCache>
                <c:formatCode>General</c:formatCode>
                <c:ptCount val="1"/>
                <c:pt idx="0">
                  <c:v>0</c:v>
                </c:pt>
              </c:numCache>
            </c:numRef>
          </c:val>
          <c:extLst>
            <c:ext xmlns:c16="http://schemas.microsoft.com/office/drawing/2014/chart" uri="{C3380CC4-5D6E-409C-BE32-E72D297353CC}">
              <c16:uniqueId val="{00000001-E133-4C4C-8DB2-260D977921FB}"/>
            </c:ext>
          </c:extLst>
        </c:ser>
        <c:ser>
          <c:idx val="2"/>
          <c:order val="2"/>
          <c:tx>
            <c:strRef>
              <c:f>ADMINOnly!$E$3</c:f>
              <c:strCache>
                <c:ptCount val="1"/>
                <c:pt idx="0">
                  <c:v>LG</c:v>
                </c:pt>
              </c:strCache>
            </c:strRef>
          </c:tx>
          <c:spPr>
            <a:solidFill>
              <a:schemeClr val="accent3"/>
            </a:solidFill>
            <a:ln>
              <a:noFill/>
            </a:ln>
            <a:effectLst/>
          </c:spPr>
          <c:invertIfNegative val="0"/>
          <c:cat>
            <c:strRef>
              <c:f>ADMINOnly!$B$5</c:f>
              <c:strCache>
                <c:ptCount val="1"/>
                <c:pt idx="0">
                  <c:v>Business Readiness</c:v>
                </c:pt>
              </c:strCache>
            </c:strRef>
          </c:cat>
          <c:val>
            <c:numRef>
              <c:f>ADMINOnly!$E$5</c:f>
              <c:numCache>
                <c:formatCode>General</c:formatCode>
                <c:ptCount val="1"/>
                <c:pt idx="0">
                  <c:v>0</c:v>
                </c:pt>
              </c:numCache>
            </c:numRef>
          </c:val>
          <c:extLst>
            <c:ext xmlns:c16="http://schemas.microsoft.com/office/drawing/2014/chart" uri="{C3380CC4-5D6E-409C-BE32-E72D297353CC}">
              <c16:uniqueId val="{00000002-E133-4C4C-8DB2-260D977921FB}"/>
            </c:ext>
          </c:extLst>
        </c:ser>
        <c:ser>
          <c:idx val="3"/>
          <c:order val="3"/>
          <c:tx>
            <c:strRef>
              <c:f>ADMINOnly!$F$3</c:f>
              <c:strCache>
                <c:ptCount val="1"/>
                <c:pt idx="0">
                  <c:v>LA</c:v>
                </c:pt>
              </c:strCache>
            </c:strRef>
          </c:tx>
          <c:spPr>
            <a:solidFill>
              <a:srgbClr val="FFEEB7"/>
            </a:solidFill>
            <a:ln>
              <a:noFill/>
            </a:ln>
            <a:effectLst/>
          </c:spPr>
          <c:invertIfNegative val="0"/>
          <c:cat>
            <c:strRef>
              <c:f>ADMINOnly!$B$5</c:f>
              <c:strCache>
                <c:ptCount val="1"/>
                <c:pt idx="0">
                  <c:v>Business Readiness</c:v>
                </c:pt>
              </c:strCache>
            </c:strRef>
          </c:cat>
          <c:val>
            <c:numRef>
              <c:f>ADMINOnly!$F$5</c:f>
              <c:numCache>
                <c:formatCode>General</c:formatCode>
                <c:ptCount val="1"/>
                <c:pt idx="0">
                  <c:v>0</c:v>
                </c:pt>
              </c:numCache>
            </c:numRef>
          </c:val>
          <c:extLst>
            <c:ext xmlns:c16="http://schemas.microsoft.com/office/drawing/2014/chart" uri="{C3380CC4-5D6E-409C-BE32-E72D297353CC}">
              <c16:uniqueId val="{00000003-E133-4C4C-8DB2-260D977921FB}"/>
            </c:ext>
          </c:extLst>
        </c:ser>
        <c:ser>
          <c:idx val="4"/>
          <c:order val="4"/>
          <c:tx>
            <c:strRef>
              <c:f>ADMINOnly!$G$3</c:f>
              <c:strCache>
                <c:ptCount val="1"/>
                <c:pt idx="0">
                  <c:v>A</c:v>
                </c:pt>
              </c:strCache>
            </c:strRef>
          </c:tx>
          <c:spPr>
            <a:solidFill>
              <a:srgbClr val="FFC000"/>
            </a:solidFill>
            <a:ln>
              <a:noFill/>
            </a:ln>
            <a:effectLst/>
          </c:spPr>
          <c:invertIfNegative val="0"/>
          <c:cat>
            <c:strRef>
              <c:f>ADMINOnly!$B$5</c:f>
              <c:strCache>
                <c:ptCount val="1"/>
                <c:pt idx="0">
                  <c:v>Business Readiness</c:v>
                </c:pt>
              </c:strCache>
            </c:strRef>
          </c:cat>
          <c:val>
            <c:numRef>
              <c:f>ADMINOnly!$G$5</c:f>
              <c:numCache>
                <c:formatCode>General</c:formatCode>
                <c:ptCount val="1"/>
                <c:pt idx="0">
                  <c:v>0</c:v>
                </c:pt>
              </c:numCache>
            </c:numRef>
          </c:val>
          <c:extLst>
            <c:ext xmlns:c16="http://schemas.microsoft.com/office/drawing/2014/chart" uri="{C3380CC4-5D6E-409C-BE32-E72D297353CC}">
              <c16:uniqueId val="{00000004-E133-4C4C-8DB2-260D977921FB}"/>
            </c:ext>
          </c:extLst>
        </c:ser>
        <c:ser>
          <c:idx val="5"/>
          <c:order val="5"/>
          <c:tx>
            <c:strRef>
              <c:f>ADMINOnly!$H$3</c:f>
              <c:strCache>
                <c:ptCount val="1"/>
                <c:pt idx="0">
                  <c:v>LR</c:v>
                </c:pt>
              </c:strCache>
            </c:strRef>
          </c:tx>
          <c:spPr>
            <a:solidFill>
              <a:srgbClr val="FF9999"/>
            </a:solidFill>
            <a:ln>
              <a:noFill/>
            </a:ln>
            <a:effectLst/>
          </c:spPr>
          <c:invertIfNegative val="0"/>
          <c:cat>
            <c:strRef>
              <c:f>ADMINOnly!$B$5</c:f>
              <c:strCache>
                <c:ptCount val="1"/>
                <c:pt idx="0">
                  <c:v>Business Readiness</c:v>
                </c:pt>
              </c:strCache>
            </c:strRef>
          </c:cat>
          <c:val>
            <c:numRef>
              <c:f>ADMINOnly!$H$5</c:f>
              <c:numCache>
                <c:formatCode>General</c:formatCode>
                <c:ptCount val="1"/>
                <c:pt idx="0">
                  <c:v>0</c:v>
                </c:pt>
              </c:numCache>
            </c:numRef>
          </c:val>
          <c:extLst>
            <c:ext xmlns:c16="http://schemas.microsoft.com/office/drawing/2014/chart" uri="{C3380CC4-5D6E-409C-BE32-E72D297353CC}">
              <c16:uniqueId val="{00000005-E133-4C4C-8DB2-260D977921FB}"/>
            </c:ext>
          </c:extLst>
        </c:ser>
        <c:ser>
          <c:idx val="6"/>
          <c:order val="6"/>
          <c:tx>
            <c:strRef>
              <c:f>ADMINOnly!$I$3</c:f>
              <c:strCache>
                <c:ptCount val="1"/>
                <c:pt idx="0">
                  <c:v>R</c:v>
                </c:pt>
              </c:strCache>
            </c:strRef>
          </c:tx>
          <c:spPr>
            <a:solidFill>
              <a:srgbClr val="FF0000"/>
            </a:solidFill>
            <a:ln>
              <a:noFill/>
            </a:ln>
            <a:effectLst/>
          </c:spPr>
          <c:invertIfNegative val="0"/>
          <c:cat>
            <c:strRef>
              <c:f>ADMINOnly!$B$5</c:f>
              <c:strCache>
                <c:ptCount val="1"/>
                <c:pt idx="0">
                  <c:v>Business Readiness</c:v>
                </c:pt>
              </c:strCache>
            </c:strRef>
          </c:cat>
          <c:val>
            <c:numRef>
              <c:f>ADMINOnly!$I$5</c:f>
              <c:numCache>
                <c:formatCode>General</c:formatCode>
                <c:ptCount val="1"/>
                <c:pt idx="0">
                  <c:v>0</c:v>
                </c:pt>
              </c:numCache>
            </c:numRef>
          </c:val>
          <c:extLst>
            <c:ext xmlns:c16="http://schemas.microsoft.com/office/drawing/2014/chart" uri="{C3380CC4-5D6E-409C-BE32-E72D297353CC}">
              <c16:uniqueId val="{00000006-E133-4C4C-8DB2-260D977921FB}"/>
            </c:ext>
          </c:extLst>
        </c:ser>
        <c:ser>
          <c:idx val="7"/>
          <c:order val="7"/>
          <c:tx>
            <c:strRef>
              <c:f>ADMINOnly!$J$3</c:f>
              <c:strCache>
                <c:ptCount val="1"/>
                <c:pt idx="0">
                  <c:v>NA</c:v>
                </c:pt>
              </c:strCache>
            </c:strRef>
          </c:tx>
          <c:spPr>
            <a:solidFill>
              <a:schemeClr val="bg1">
                <a:lumMod val="50000"/>
              </a:schemeClr>
            </a:solidFill>
          </c:spPr>
          <c:invertIfNegative val="0"/>
          <c:cat>
            <c:strRef>
              <c:f>ADMINOnly!$B$5</c:f>
              <c:strCache>
                <c:ptCount val="1"/>
                <c:pt idx="0">
                  <c:v>Business Readiness</c:v>
                </c:pt>
              </c:strCache>
            </c:strRef>
          </c:cat>
          <c:val>
            <c:numRef>
              <c:f>ADMINOnly!$J$5</c:f>
              <c:numCache>
                <c:formatCode>General</c:formatCode>
                <c:ptCount val="1"/>
                <c:pt idx="0">
                  <c:v>0</c:v>
                </c:pt>
              </c:numCache>
            </c:numRef>
          </c:val>
          <c:extLst>
            <c:ext xmlns:c16="http://schemas.microsoft.com/office/drawing/2014/chart" uri="{C3380CC4-5D6E-409C-BE32-E72D297353CC}">
              <c16:uniqueId val="{00000000-A97A-4C83-8028-63EC9F8892C7}"/>
            </c:ext>
          </c:extLst>
        </c:ser>
        <c:dLbls>
          <c:showLegendKey val="0"/>
          <c:showVal val="0"/>
          <c:showCatName val="0"/>
          <c:showSerName val="0"/>
          <c:showPercent val="0"/>
          <c:showBubbleSize val="0"/>
        </c:dLbls>
        <c:gapWidth val="150"/>
        <c:overlap val="100"/>
        <c:axId val="81794944"/>
        <c:axId val="81796480"/>
      </c:barChart>
      <c:catAx>
        <c:axId val="81794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96480"/>
        <c:crosses val="autoZero"/>
        <c:auto val="1"/>
        <c:lblAlgn val="ctr"/>
        <c:lblOffset val="100"/>
        <c:noMultiLvlLbl val="0"/>
      </c:catAx>
      <c:valAx>
        <c:axId val="81796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79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ADMINOnly!$C$3</c:f>
              <c:strCache>
                <c:ptCount val="1"/>
                <c:pt idx="0">
                  <c:v>C</c:v>
                </c:pt>
              </c:strCache>
            </c:strRef>
          </c:tx>
          <c:spPr>
            <a:solidFill>
              <a:schemeClr val="tx2"/>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ADMINOnly!$C$4:$C$6</c:f>
              <c:numCache>
                <c:formatCode>General</c:formatCode>
                <c:ptCount val="3"/>
                <c:pt idx="0">
                  <c:v>1</c:v>
                </c:pt>
                <c:pt idx="1">
                  <c:v>0</c:v>
                </c:pt>
                <c:pt idx="2">
                  <c:v>0</c:v>
                </c:pt>
              </c:numCache>
            </c:numRef>
          </c:val>
          <c:extLst>
            <c:ext xmlns:c16="http://schemas.microsoft.com/office/drawing/2014/chart" uri="{C3380CC4-5D6E-409C-BE32-E72D297353CC}">
              <c16:uniqueId val="{00000000-4932-435F-9131-249875C2C61D}"/>
            </c:ext>
          </c:extLst>
        </c:ser>
        <c:ser>
          <c:idx val="1"/>
          <c:order val="1"/>
          <c:tx>
            <c:strRef>
              <c:f>ADMINOnly!$D$3</c:f>
              <c:strCache>
                <c:ptCount val="1"/>
                <c:pt idx="0">
                  <c:v>G</c:v>
                </c:pt>
              </c:strCache>
            </c:strRef>
          </c:tx>
          <c:spPr>
            <a:solidFill>
              <a:srgbClr val="00B05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ADMINOnly!$D$4:$D$6</c:f>
              <c:numCache>
                <c:formatCode>General</c:formatCode>
                <c:ptCount val="3"/>
                <c:pt idx="0">
                  <c:v>1</c:v>
                </c:pt>
                <c:pt idx="1">
                  <c:v>0</c:v>
                </c:pt>
                <c:pt idx="2">
                  <c:v>0</c:v>
                </c:pt>
              </c:numCache>
            </c:numRef>
          </c:val>
          <c:extLst>
            <c:ext xmlns:c16="http://schemas.microsoft.com/office/drawing/2014/chart" uri="{C3380CC4-5D6E-409C-BE32-E72D297353CC}">
              <c16:uniqueId val="{00000001-4932-435F-9131-249875C2C61D}"/>
            </c:ext>
          </c:extLst>
        </c:ser>
        <c:ser>
          <c:idx val="2"/>
          <c:order val="2"/>
          <c:tx>
            <c:strRef>
              <c:f>ADMINOnly!$E$3</c:f>
              <c:strCache>
                <c:ptCount val="1"/>
                <c:pt idx="0">
                  <c:v>LG</c:v>
                </c:pt>
              </c:strCache>
            </c:strRef>
          </c:tx>
          <c:spPr>
            <a:solidFill>
              <a:schemeClr val="accent3"/>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ADMINOnly!$E$4:$E$6</c:f>
              <c:numCache>
                <c:formatCode>General</c:formatCode>
                <c:ptCount val="3"/>
                <c:pt idx="0">
                  <c:v>1</c:v>
                </c:pt>
                <c:pt idx="1">
                  <c:v>0</c:v>
                </c:pt>
                <c:pt idx="2">
                  <c:v>0</c:v>
                </c:pt>
              </c:numCache>
            </c:numRef>
          </c:val>
          <c:extLst>
            <c:ext xmlns:c16="http://schemas.microsoft.com/office/drawing/2014/chart" uri="{C3380CC4-5D6E-409C-BE32-E72D297353CC}">
              <c16:uniqueId val="{00000002-4932-435F-9131-249875C2C61D}"/>
            </c:ext>
          </c:extLst>
        </c:ser>
        <c:ser>
          <c:idx val="3"/>
          <c:order val="3"/>
          <c:tx>
            <c:strRef>
              <c:f>ADMINOnly!$F$3</c:f>
              <c:strCache>
                <c:ptCount val="1"/>
                <c:pt idx="0">
                  <c:v>LA</c:v>
                </c:pt>
              </c:strCache>
            </c:strRef>
          </c:tx>
          <c:spPr>
            <a:solidFill>
              <a:srgbClr val="FFC00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ADMINOnly!$F$4:$F$6</c:f>
              <c:numCache>
                <c:formatCode>General</c:formatCode>
                <c:ptCount val="3"/>
                <c:pt idx="0">
                  <c:v>1</c:v>
                </c:pt>
                <c:pt idx="1">
                  <c:v>0</c:v>
                </c:pt>
                <c:pt idx="2">
                  <c:v>0</c:v>
                </c:pt>
              </c:numCache>
            </c:numRef>
          </c:val>
          <c:extLst>
            <c:ext xmlns:c16="http://schemas.microsoft.com/office/drawing/2014/chart" uri="{C3380CC4-5D6E-409C-BE32-E72D297353CC}">
              <c16:uniqueId val="{00000003-4932-435F-9131-249875C2C61D}"/>
            </c:ext>
          </c:extLst>
        </c:ser>
        <c:ser>
          <c:idx val="4"/>
          <c:order val="4"/>
          <c:tx>
            <c:strRef>
              <c:f>ADMINOnly!$G$3</c:f>
              <c:strCache>
                <c:ptCount val="1"/>
                <c:pt idx="0">
                  <c:v>A</c:v>
                </c:pt>
              </c:strCache>
            </c:strRef>
          </c:tx>
          <c:spPr>
            <a:solidFill>
              <a:schemeClr val="accent6"/>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ADMINOnly!$G$4:$G$6</c:f>
              <c:numCache>
                <c:formatCode>General</c:formatCode>
                <c:ptCount val="3"/>
                <c:pt idx="0">
                  <c:v>1</c:v>
                </c:pt>
                <c:pt idx="1">
                  <c:v>0</c:v>
                </c:pt>
                <c:pt idx="2">
                  <c:v>0</c:v>
                </c:pt>
              </c:numCache>
            </c:numRef>
          </c:val>
          <c:extLst>
            <c:ext xmlns:c16="http://schemas.microsoft.com/office/drawing/2014/chart" uri="{C3380CC4-5D6E-409C-BE32-E72D297353CC}">
              <c16:uniqueId val="{00000004-4932-435F-9131-249875C2C61D}"/>
            </c:ext>
          </c:extLst>
        </c:ser>
        <c:ser>
          <c:idx val="5"/>
          <c:order val="5"/>
          <c:tx>
            <c:strRef>
              <c:f>ADMINOnly!$H$3</c:f>
              <c:strCache>
                <c:ptCount val="1"/>
                <c:pt idx="0">
                  <c:v>LR</c:v>
                </c:pt>
              </c:strCache>
            </c:strRef>
          </c:tx>
          <c:spPr>
            <a:solidFill>
              <a:srgbClr val="FF9999"/>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ADMINOnly!$H$4:$H$6</c:f>
              <c:numCache>
                <c:formatCode>General</c:formatCode>
                <c:ptCount val="3"/>
                <c:pt idx="0">
                  <c:v>1</c:v>
                </c:pt>
                <c:pt idx="1">
                  <c:v>0</c:v>
                </c:pt>
                <c:pt idx="2">
                  <c:v>0</c:v>
                </c:pt>
              </c:numCache>
            </c:numRef>
          </c:val>
          <c:extLst>
            <c:ext xmlns:c16="http://schemas.microsoft.com/office/drawing/2014/chart" uri="{C3380CC4-5D6E-409C-BE32-E72D297353CC}">
              <c16:uniqueId val="{00000005-4932-435F-9131-249875C2C61D}"/>
            </c:ext>
          </c:extLst>
        </c:ser>
        <c:ser>
          <c:idx val="6"/>
          <c:order val="6"/>
          <c:tx>
            <c:strRef>
              <c:f>ADMINOnly!$I$3</c:f>
              <c:strCache>
                <c:ptCount val="1"/>
                <c:pt idx="0">
                  <c:v>R</c:v>
                </c:pt>
              </c:strCache>
            </c:strRef>
          </c:tx>
          <c:spPr>
            <a:solidFill>
              <a:srgbClr val="FF0000"/>
            </a:solidFill>
            <a:ln>
              <a:noFill/>
            </a:ln>
            <a:effectLst/>
          </c:spPr>
          <c:invertIfNegative val="0"/>
          <c:cat>
            <c:strRef>
              <c:f>ADMINOnly!$B$4:$B$6</c:f>
              <c:strCache>
                <c:ptCount val="3"/>
                <c:pt idx="0">
                  <c:v>Customer Readiness</c:v>
                </c:pt>
                <c:pt idx="1">
                  <c:v>Business Readiness</c:v>
                </c:pt>
                <c:pt idx="2">
                  <c:v>Solution &amp; Technology Readiness</c:v>
                </c:pt>
              </c:strCache>
            </c:strRef>
          </c:cat>
          <c:val>
            <c:numRef>
              <c:f>ADMINOnly!$I$4:$I$6</c:f>
              <c:numCache>
                <c:formatCode>General</c:formatCode>
                <c:ptCount val="3"/>
                <c:pt idx="0">
                  <c:v>1</c:v>
                </c:pt>
                <c:pt idx="1">
                  <c:v>0</c:v>
                </c:pt>
                <c:pt idx="2">
                  <c:v>0</c:v>
                </c:pt>
              </c:numCache>
            </c:numRef>
          </c:val>
          <c:extLst>
            <c:ext xmlns:c16="http://schemas.microsoft.com/office/drawing/2014/chart" uri="{C3380CC4-5D6E-409C-BE32-E72D297353CC}">
              <c16:uniqueId val="{00000006-4932-435F-9131-249875C2C61D}"/>
            </c:ext>
          </c:extLst>
        </c:ser>
        <c:ser>
          <c:idx val="7"/>
          <c:order val="7"/>
          <c:tx>
            <c:strRef>
              <c:f>ADMINOnly!$J$3</c:f>
              <c:strCache>
                <c:ptCount val="1"/>
                <c:pt idx="0">
                  <c:v>NA</c:v>
                </c:pt>
              </c:strCache>
            </c:strRef>
          </c:tx>
          <c:spPr>
            <a:solidFill>
              <a:schemeClr val="bg1">
                <a:lumMod val="50000"/>
              </a:schemeClr>
            </a:solidFill>
          </c:spPr>
          <c:invertIfNegative val="0"/>
          <c:cat>
            <c:strRef>
              <c:f>ADMINOnly!$B$4:$B$6</c:f>
              <c:strCache>
                <c:ptCount val="3"/>
                <c:pt idx="0">
                  <c:v>Customer Readiness</c:v>
                </c:pt>
                <c:pt idx="1">
                  <c:v>Business Readiness</c:v>
                </c:pt>
                <c:pt idx="2">
                  <c:v>Solution &amp; Technology Readiness</c:v>
                </c:pt>
              </c:strCache>
            </c:strRef>
          </c:cat>
          <c:val>
            <c:numRef>
              <c:f>ADMINOnly!$J$4:$J$6</c:f>
              <c:numCache>
                <c:formatCode>General</c:formatCode>
                <c:ptCount val="3"/>
                <c:pt idx="0">
                  <c:v>1</c:v>
                </c:pt>
                <c:pt idx="1">
                  <c:v>0</c:v>
                </c:pt>
                <c:pt idx="2">
                  <c:v>0</c:v>
                </c:pt>
              </c:numCache>
            </c:numRef>
          </c:val>
          <c:extLst>
            <c:ext xmlns:c16="http://schemas.microsoft.com/office/drawing/2014/chart" uri="{C3380CC4-5D6E-409C-BE32-E72D297353CC}">
              <c16:uniqueId val="{00000000-E188-4472-B28E-7CAD1AF00451}"/>
            </c:ext>
          </c:extLst>
        </c:ser>
        <c:dLbls>
          <c:showLegendKey val="0"/>
          <c:showVal val="0"/>
          <c:showCatName val="0"/>
          <c:showSerName val="0"/>
          <c:showPercent val="0"/>
          <c:showBubbleSize val="0"/>
        </c:dLbls>
        <c:gapWidth val="150"/>
        <c:overlap val="100"/>
        <c:axId val="81925248"/>
        <c:axId val="81926784"/>
      </c:barChart>
      <c:catAx>
        <c:axId val="81925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26784"/>
        <c:crosses val="autoZero"/>
        <c:auto val="1"/>
        <c:lblAlgn val="ctr"/>
        <c:lblOffset val="100"/>
        <c:noMultiLvlLbl val="0"/>
      </c:catAx>
      <c:valAx>
        <c:axId val="81926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25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22797598686164"/>
          <c:y val="6.3492063492063489E-2"/>
          <c:w val="0.72718598991318972"/>
          <c:h val="0.74116378309854125"/>
        </c:manualLayout>
      </c:layout>
      <c:barChart>
        <c:barDir val="col"/>
        <c:grouping val="stacked"/>
        <c:varyColors val="0"/>
        <c:ser>
          <c:idx val="0"/>
          <c:order val="0"/>
          <c:tx>
            <c:strRef>
              <c:f>ADMINOnly!$C$3</c:f>
              <c:strCache>
                <c:ptCount val="1"/>
                <c:pt idx="0">
                  <c:v>C</c:v>
                </c:pt>
              </c:strCache>
            </c:strRef>
          </c:tx>
          <c:spPr>
            <a:solidFill>
              <a:schemeClr val="accent1"/>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ADMINOnly!$C$4:$C$7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0-F86C-49FA-8BBA-CF47163C2FB4}"/>
            </c:ext>
          </c:extLst>
        </c:ser>
        <c:ser>
          <c:idx val="1"/>
          <c:order val="1"/>
          <c:tx>
            <c:strRef>
              <c:f>ADMINOnly!$D$3</c:f>
              <c:strCache>
                <c:ptCount val="1"/>
                <c:pt idx="0">
                  <c:v>G</c:v>
                </c:pt>
              </c:strCache>
            </c:strRef>
          </c:tx>
          <c:spPr>
            <a:solidFill>
              <a:srgbClr val="00B05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ADMINOnly!$D$4:$D$7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1-F86C-49FA-8BBA-CF47163C2FB4}"/>
            </c:ext>
          </c:extLst>
        </c:ser>
        <c:ser>
          <c:idx val="2"/>
          <c:order val="2"/>
          <c:tx>
            <c:strRef>
              <c:f>ADMINOnly!$E$3</c:f>
              <c:strCache>
                <c:ptCount val="1"/>
                <c:pt idx="0">
                  <c:v>LG</c:v>
                </c:pt>
              </c:strCache>
            </c:strRef>
          </c:tx>
          <c:spPr>
            <a:solidFill>
              <a:schemeClr val="accent3"/>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ADMINOnly!$E$4:$E$7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2-F86C-49FA-8BBA-CF47163C2FB4}"/>
            </c:ext>
          </c:extLst>
        </c:ser>
        <c:ser>
          <c:idx val="3"/>
          <c:order val="3"/>
          <c:tx>
            <c:strRef>
              <c:f>ADMINOnly!$F$3</c:f>
              <c:strCache>
                <c:ptCount val="1"/>
                <c:pt idx="0">
                  <c:v>LA</c:v>
                </c:pt>
              </c:strCache>
            </c:strRef>
          </c:tx>
          <c:spPr>
            <a:solidFill>
              <a:srgbClr val="FFEEB7"/>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ADMINOnly!$F$4:$F$7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3-F86C-49FA-8BBA-CF47163C2FB4}"/>
            </c:ext>
          </c:extLst>
        </c:ser>
        <c:ser>
          <c:idx val="4"/>
          <c:order val="4"/>
          <c:tx>
            <c:strRef>
              <c:f>ADMINOnly!$G$3</c:f>
              <c:strCache>
                <c:ptCount val="1"/>
                <c:pt idx="0">
                  <c:v>A</c:v>
                </c:pt>
              </c:strCache>
            </c:strRef>
          </c:tx>
          <c:spPr>
            <a:solidFill>
              <a:schemeClr val="accent6"/>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ADMINOnly!$G$4:$G$7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4-F86C-49FA-8BBA-CF47163C2FB4}"/>
            </c:ext>
          </c:extLst>
        </c:ser>
        <c:ser>
          <c:idx val="5"/>
          <c:order val="5"/>
          <c:tx>
            <c:strRef>
              <c:f>ADMINOnly!$H$3</c:f>
              <c:strCache>
                <c:ptCount val="1"/>
                <c:pt idx="0">
                  <c:v>LR</c:v>
                </c:pt>
              </c:strCache>
            </c:strRef>
          </c:tx>
          <c:spPr>
            <a:solidFill>
              <a:srgbClr val="FF9999"/>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ADMINOnly!$H$4:$H$7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5-F86C-49FA-8BBA-CF47163C2FB4}"/>
            </c:ext>
          </c:extLst>
        </c:ser>
        <c:ser>
          <c:idx val="6"/>
          <c:order val="6"/>
          <c:tx>
            <c:strRef>
              <c:f>ADMINOnly!$I$3</c:f>
              <c:strCache>
                <c:ptCount val="1"/>
                <c:pt idx="0">
                  <c:v>R</c:v>
                </c:pt>
              </c:strCache>
            </c:strRef>
          </c:tx>
          <c:spPr>
            <a:solidFill>
              <a:srgbClr val="FF0000"/>
            </a:solidFill>
            <a:ln>
              <a:noFill/>
            </a:ln>
            <a:effectLst/>
          </c:spPr>
          <c:invertIfNegative val="0"/>
          <c:cat>
            <c:strRef>
              <c:f>ADMINOnly!$B$4:$B$7</c:f>
              <c:strCache>
                <c:ptCount val="4"/>
                <c:pt idx="0">
                  <c:v>Customer Readiness</c:v>
                </c:pt>
                <c:pt idx="1">
                  <c:v>Business Readiness</c:v>
                </c:pt>
                <c:pt idx="2">
                  <c:v>Solution &amp; Technology Readiness</c:v>
                </c:pt>
                <c:pt idx="3">
                  <c:v>Totals</c:v>
                </c:pt>
              </c:strCache>
            </c:strRef>
          </c:cat>
          <c:val>
            <c:numRef>
              <c:f>ADMINOnly!$I$4:$I$7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6-F86C-49FA-8BBA-CF47163C2FB4}"/>
            </c:ext>
          </c:extLst>
        </c:ser>
        <c:ser>
          <c:idx val="7"/>
          <c:order val="7"/>
          <c:tx>
            <c:strRef>
              <c:f>ADMINOnly!$J$3</c:f>
              <c:strCache>
                <c:ptCount val="1"/>
                <c:pt idx="0">
                  <c:v>NA</c:v>
                </c:pt>
              </c:strCache>
            </c:strRef>
          </c:tx>
          <c:spPr>
            <a:solidFill>
              <a:schemeClr val="bg1">
                <a:lumMod val="50000"/>
              </a:schemeClr>
            </a:solidFill>
          </c:spPr>
          <c:invertIfNegative val="0"/>
          <c:cat>
            <c:strRef>
              <c:f>ADMINOnly!$B$4:$B$7</c:f>
              <c:strCache>
                <c:ptCount val="4"/>
                <c:pt idx="0">
                  <c:v>Customer Readiness</c:v>
                </c:pt>
                <c:pt idx="1">
                  <c:v>Business Readiness</c:v>
                </c:pt>
                <c:pt idx="2">
                  <c:v>Solution &amp; Technology Readiness</c:v>
                </c:pt>
                <c:pt idx="3">
                  <c:v>Totals</c:v>
                </c:pt>
              </c:strCache>
            </c:strRef>
          </c:cat>
          <c:val>
            <c:numRef>
              <c:f>ADMINOnly!$J$4:$J$7</c:f>
              <c:numCache>
                <c:formatCode>General</c:formatCode>
                <c:ptCount val="4"/>
                <c:pt idx="0">
                  <c:v>1</c:v>
                </c:pt>
                <c:pt idx="1">
                  <c:v>0</c:v>
                </c:pt>
                <c:pt idx="2">
                  <c:v>0</c:v>
                </c:pt>
                <c:pt idx="3">
                  <c:v>1</c:v>
                </c:pt>
              </c:numCache>
            </c:numRef>
          </c:val>
          <c:extLst>
            <c:ext xmlns:c16="http://schemas.microsoft.com/office/drawing/2014/chart" uri="{C3380CC4-5D6E-409C-BE32-E72D297353CC}">
              <c16:uniqueId val="{00000000-4C49-45A2-8B3E-F9BB03538E6C}"/>
            </c:ext>
          </c:extLst>
        </c:ser>
        <c:dLbls>
          <c:showLegendKey val="0"/>
          <c:showVal val="0"/>
          <c:showCatName val="0"/>
          <c:showSerName val="0"/>
          <c:showPercent val="0"/>
          <c:showBubbleSize val="0"/>
        </c:dLbls>
        <c:gapWidth val="150"/>
        <c:overlap val="100"/>
        <c:axId val="81976704"/>
        <c:axId val="82056320"/>
      </c:barChart>
      <c:catAx>
        <c:axId val="8197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56320"/>
        <c:crosses val="autoZero"/>
        <c:auto val="1"/>
        <c:lblAlgn val="ctr"/>
        <c:lblOffset val="100"/>
        <c:noMultiLvlLbl val="0"/>
      </c:catAx>
      <c:valAx>
        <c:axId val="82056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76704"/>
        <c:crosses val="autoZero"/>
        <c:crossBetween val="between"/>
      </c:valAx>
      <c:spPr>
        <a:noFill/>
        <a:ln>
          <a:noFill/>
        </a:ln>
        <a:effectLst/>
      </c:spPr>
    </c:plotArea>
    <c:legend>
      <c:legendPos val="b"/>
      <c:layout>
        <c:manualLayout>
          <c:xMode val="edge"/>
          <c:yMode val="edge"/>
          <c:x val="0.37820095564977457"/>
          <c:y val="0.90794685827221855"/>
          <c:w val="0.57180267851133992"/>
          <c:h val="7.37569724882159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28575</xdr:colOff>
      <xdr:row>26</xdr:row>
      <xdr:rowOff>57150</xdr:rowOff>
    </xdr:from>
    <xdr:to>
      <xdr:col>44</xdr:col>
      <xdr:colOff>142875</xdr:colOff>
      <xdr:row>56</xdr:row>
      <xdr:rowOff>76200</xdr:rowOff>
    </xdr:to>
    <xdr:graphicFrame macro="">
      <xdr:nvGraphicFramePr>
        <xdr:cNvPr id="2" name="Chart 2">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13535</xdr:colOff>
      <xdr:row>6</xdr:row>
      <xdr:rowOff>38100</xdr:rowOff>
    </xdr:from>
    <xdr:to>
      <xdr:col>21</xdr:col>
      <xdr:colOff>127835</xdr:colOff>
      <xdr:row>11</xdr:row>
      <xdr:rowOff>110290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44</xdr:col>
      <xdr:colOff>409074</xdr:colOff>
      <xdr:row>6</xdr:row>
      <xdr:rowOff>107784</xdr:rowOff>
    </xdr:from>
    <xdr:to>
      <xdr:col>54</xdr:col>
      <xdr:colOff>109286</xdr:colOff>
      <xdr:row>21</xdr:row>
      <xdr:rowOff>47625</xdr:rowOff>
    </xdr:to>
    <xdr:graphicFrame macro="">
      <xdr:nvGraphicFramePr>
        <xdr:cNvPr id="17" name="Chart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10026</xdr:colOff>
      <xdr:row>6</xdr:row>
      <xdr:rowOff>60157</xdr:rowOff>
    </xdr:from>
    <xdr:to>
      <xdr:col>43</xdr:col>
      <xdr:colOff>124326</xdr:colOff>
      <xdr:row>11</xdr:row>
      <xdr:rowOff>132347</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40105</xdr:colOff>
      <xdr:row>15</xdr:row>
      <xdr:rowOff>80210</xdr:rowOff>
    </xdr:from>
    <xdr:to>
      <xdr:col>43</xdr:col>
      <xdr:colOff>150395</xdr:colOff>
      <xdr:row>20</xdr:row>
      <xdr:rowOff>152400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60158</xdr:colOff>
      <xdr:row>21</xdr:row>
      <xdr:rowOff>120316</xdr:rowOff>
    </xdr:from>
    <xdr:to>
      <xdr:col>13</xdr:col>
      <xdr:colOff>151617</xdr:colOff>
      <xdr:row>23</xdr:row>
      <xdr:rowOff>47093</xdr:rowOff>
    </xdr:to>
    <xdr:pic>
      <xdr:nvPicPr>
        <xdr:cNvPr id="4" name="Picture 3">
          <a:extLst>
            <a:ext uri="{FF2B5EF4-FFF2-40B4-BE49-F238E27FC236}">
              <a16:creationId xmlns:a16="http://schemas.microsoft.com/office/drawing/2014/main" id="{70C97146-7889-42D3-B7E2-E9C5F38B1C94}"/>
            </a:ext>
          </a:extLst>
        </xdr:cNvPr>
        <xdr:cNvPicPr>
          <a:picLocks noChangeAspect="1"/>
        </xdr:cNvPicPr>
      </xdr:nvPicPr>
      <xdr:blipFill>
        <a:blip xmlns:r="http://schemas.openxmlformats.org/officeDocument/2006/relationships" r:embed="rId6"/>
        <a:stretch>
          <a:fillRect/>
        </a:stretch>
      </xdr:blipFill>
      <xdr:spPr>
        <a:xfrm>
          <a:off x="240632" y="3990474"/>
          <a:ext cx="2257143" cy="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28575</xdr:rowOff>
    </xdr:from>
    <xdr:to>
      <xdr:col>19</xdr:col>
      <xdr:colOff>304800</xdr:colOff>
      <xdr:row>10</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12700</xdr:colOff>
      <xdr:row>11</xdr:row>
      <xdr:rowOff>142875</xdr:rowOff>
    </xdr:from>
    <xdr:to>
      <xdr:col>19</xdr:col>
      <xdr:colOff>317500</xdr:colOff>
      <xdr:row>18</xdr:row>
      <xdr:rowOff>152401</xdr:rowOff>
    </xdr:to>
    <xdr:graphicFrame macro="">
      <xdr:nvGraphicFramePr>
        <xdr:cNvPr id="5"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9525</xdr:colOff>
      <xdr:row>21</xdr:row>
      <xdr:rowOff>19050</xdr:rowOff>
    </xdr:from>
    <xdr:to>
      <xdr:col>19</xdr:col>
      <xdr:colOff>314325</xdr:colOff>
      <xdr:row>28</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409575</xdr:colOff>
      <xdr:row>3</xdr:row>
      <xdr:rowOff>28575</xdr:rowOff>
    </xdr:from>
    <xdr:to>
      <xdr:col>22</xdr:col>
      <xdr:colOff>438150</xdr:colOff>
      <xdr:row>37</xdr:row>
      <xdr:rowOff>76200</xdr:rowOff>
    </xdr:to>
    <xdr:graphicFrame macro="">
      <xdr:nvGraphicFramePr>
        <xdr:cNvPr id="9" name="Chart 8">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7" totalsRowShown="0" headerRowDxfId="11" dataDxfId="10">
  <autoFilter ref="B3:K7" xr:uid="{00000000-0009-0000-0100-000001000000}"/>
  <tableColumns count="10">
    <tableColumn id="1" xr3:uid="{00000000-0010-0000-0000-000001000000}" name="Column1" dataDxfId="9"/>
    <tableColumn id="2" xr3:uid="{00000000-0010-0000-0000-000002000000}" name="C" dataDxfId="8">
      <calculatedColumnFormula>COUNTIFS($B$28:$B$86,$B4,$E$28:$E$86,C$3)</calculatedColumnFormula>
    </tableColumn>
    <tableColumn id="3" xr3:uid="{00000000-0010-0000-0000-000003000000}" name="G" dataDxfId="7">
      <calculatedColumnFormula>COUNTIFS($B$28:$B$86,$B4,$E$28:$E$86,D$3)</calculatedColumnFormula>
    </tableColumn>
    <tableColumn id="4" xr3:uid="{00000000-0010-0000-0000-000004000000}" name="LG" dataDxfId="6">
      <calculatedColumnFormula>COUNTIFS($B$28:$B$86,$B4,$E$28:$E$86,E$3)</calculatedColumnFormula>
    </tableColumn>
    <tableColumn id="10" xr3:uid="{7DAAF0F9-0DB4-44DC-9BEA-B1B1669405D6}" name="LA" dataDxfId="5"/>
    <tableColumn id="5" xr3:uid="{00000000-0010-0000-0000-000005000000}" name="A" dataDxfId="4">
      <calculatedColumnFormula>COUNTIFS($B$28:$B$86,$B4,$E$28:$E$86,G$3)</calculatedColumnFormula>
    </tableColumn>
    <tableColumn id="6" xr3:uid="{00000000-0010-0000-0000-000006000000}" name="LR" dataDxfId="3">
      <calculatedColumnFormula>COUNTIFS($B$28:$B$86,$B4,$E$28:$E$86,H$3)</calculatedColumnFormula>
    </tableColumn>
    <tableColumn id="7" xr3:uid="{00000000-0010-0000-0000-000007000000}" name="R" dataDxfId="2">
      <calculatedColumnFormula>COUNTIFS($B$28:$B$86,$B4,$E$28:$E$86,I$3)</calculatedColumnFormula>
    </tableColumn>
    <tableColumn id="8" xr3:uid="{00000000-0010-0000-0000-000008000000}" name="NA" dataDxfId="1">
      <calculatedColumnFormula>COUNTIFS($B$28:$B$86,$B4,$E$28:$E$86,J$3)</calculatedColumnFormula>
    </tableColumn>
    <tableColumn id="9" xr3:uid="{00000000-0010-0000-0000-000009000000}" name="Column2" dataDxfId="0">
      <calculatedColumnFormula>SUM(Table1[[#This Row],[C]:[NA]])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0"/>
  <sheetViews>
    <sheetView workbookViewId="0">
      <selection activeCell="A35" sqref="A35:B35"/>
    </sheetView>
  </sheetViews>
  <sheetFormatPr defaultRowHeight="13.15"/>
  <cols>
    <col min="1" max="1" width="52.28515625" style="5" customWidth="1"/>
    <col min="2" max="2" width="67.7109375" style="4" customWidth="1"/>
  </cols>
  <sheetData>
    <row r="1" spans="1:2" ht="17.45">
      <c r="A1" s="125" t="s">
        <v>0</v>
      </c>
      <c r="B1" s="125"/>
    </row>
    <row r="2" spans="1:2">
      <c r="A2" s="126" t="s">
        <v>1</v>
      </c>
      <c r="B2" s="126"/>
    </row>
    <row r="3" spans="1:2" ht="28.5" customHeight="1">
      <c r="A3" s="127" t="s">
        <v>2</v>
      </c>
      <c r="B3" s="124"/>
    </row>
    <row r="4" spans="1:2">
      <c r="A4" s="3"/>
    </row>
    <row r="5" spans="1:2">
      <c r="A5" s="128" t="s">
        <v>3</v>
      </c>
      <c r="B5" s="128"/>
    </row>
    <row r="6" spans="1:2" ht="31.5" customHeight="1">
      <c r="A6" s="127" t="s">
        <v>4</v>
      </c>
      <c r="B6" s="124"/>
    </row>
    <row r="7" spans="1:2" ht="28.5" customHeight="1">
      <c r="A7" s="127" t="s">
        <v>5</v>
      </c>
      <c r="B7" s="124"/>
    </row>
    <row r="8" spans="1:2">
      <c r="A8" s="3"/>
    </row>
    <row r="9" spans="1:2">
      <c r="A9" s="128" t="s">
        <v>6</v>
      </c>
      <c r="B9" s="128"/>
    </row>
    <row r="10" spans="1:2">
      <c r="A10" s="124" t="s">
        <v>7</v>
      </c>
      <c r="B10" s="124"/>
    </row>
    <row r="11" spans="1:2">
      <c r="A11" s="124" t="s">
        <v>8</v>
      </c>
      <c r="B11" s="124"/>
    </row>
    <row r="12" spans="1:2">
      <c r="A12" s="124" t="s">
        <v>9</v>
      </c>
      <c r="B12" s="124"/>
    </row>
    <row r="13" spans="1:2">
      <c r="A13" s="127" t="s">
        <v>10</v>
      </c>
      <c r="B13" s="124"/>
    </row>
    <row r="14" spans="1:2">
      <c r="A14" s="124" t="s">
        <v>11</v>
      </c>
      <c r="B14" s="124"/>
    </row>
    <row r="15" spans="1:2">
      <c r="A15" s="124" t="s">
        <v>12</v>
      </c>
      <c r="B15" s="124"/>
    </row>
    <row r="17" spans="1:2">
      <c r="A17" s="126" t="s">
        <v>13</v>
      </c>
      <c r="B17" s="126"/>
    </row>
    <row r="18" spans="1:2">
      <c r="A18" s="129" t="s">
        <v>14</v>
      </c>
      <c r="B18" s="130"/>
    </row>
    <row r="19" spans="1:2" ht="26.45">
      <c r="A19" s="1" t="s">
        <v>15</v>
      </c>
      <c r="B19" s="2" t="s">
        <v>16</v>
      </c>
    </row>
    <row r="20" spans="1:2" ht="26.45">
      <c r="A20" s="1" t="s">
        <v>17</v>
      </c>
      <c r="B20" s="2" t="s">
        <v>18</v>
      </c>
    </row>
    <row r="21" spans="1:2" ht="26.45">
      <c r="A21" s="1" t="s">
        <v>19</v>
      </c>
      <c r="B21" s="2" t="s">
        <v>20</v>
      </c>
    </row>
    <row r="22" spans="1:2" ht="26.45">
      <c r="A22" s="1" t="s">
        <v>21</v>
      </c>
      <c r="B22" s="2" t="s">
        <v>22</v>
      </c>
    </row>
    <row r="23" spans="1:2" ht="26.45">
      <c r="A23" s="1" t="s">
        <v>23</v>
      </c>
      <c r="B23" s="1" t="s">
        <v>24</v>
      </c>
    </row>
    <row r="24" spans="1:2">
      <c r="A24" s="1" t="s">
        <v>25</v>
      </c>
      <c r="B24" s="1" t="s">
        <v>26</v>
      </c>
    </row>
    <row r="26" spans="1:2">
      <c r="A26" s="128" t="s">
        <v>27</v>
      </c>
      <c r="B26" s="128"/>
    </row>
    <row r="27" spans="1:2" ht="24" customHeight="1">
      <c r="A27" s="127" t="s">
        <v>28</v>
      </c>
      <c r="B27" s="124"/>
    </row>
    <row r="28" spans="1:2" ht="26.45">
      <c r="A28" s="6" t="s">
        <v>29</v>
      </c>
      <c r="B28" s="8" t="s">
        <v>30</v>
      </c>
    </row>
    <row r="29" spans="1:2">
      <c r="A29" s="6" t="s">
        <v>31</v>
      </c>
      <c r="B29" s="2" t="s">
        <v>32</v>
      </c>
    </row>
    <row r="30" spans="1:2">
      <c r="A30" s="6" t="s">
        <v>33</v>
      </c>
      <c r="B30" s="8" t="s">
        <v>34</v>
      </c>
    </row>
    <row r="31" spans="1:2">
      <c r="A31" s="6" t="s">
        <v>35</v>
      </c>
      <c r="B31" s="7" t="s">
        <v>36</v>
      </c>
    </row>
    <row r="32" spans="1:2">
      <c r="A32" s="4"/>
    </row>
    <row r="34" spans="1:2">
      <c r="A34" s="128" t="s">
        <v>37</v>
      </c>
      <c r="B34" s="128"/>
    </row>
    <row r="35" spans="1:2" ht="43.5" customHeight="1">
      <c r="A35" s="131" t="s">
        <v>38</v>
      </c>
      <c r="B35" s="132"/>
    </row>
    <row r="36" spans="1:2">
      <c r="A36" s="124" t="s">
        <v>39</v>
      </c>
      <c r="B36" s="124"/>
    </row>
    <row r="37" spans="1:2">
      <c r="A37" s="127" t="s">
        <v>40</v>
      </c>
      <c r="B37" s="124"/>
    </row>
    <row r="38" spans="1:2">
      <c r="A38" s="127" t="s">
        <v>41</v>
      </c>
      <c r="B38" s="124"/>
    </row>
    <row r="39" spans="1:2">
      <c r="A39" s="124" t="s">
        <v>42</v>
      </c>
      <c r="B39" s="124"/>
    </row>
    <row r="40" spans="1:2">
      <c r="A40" s="124" t="s">
        <v>43</v>
      </c>
      <c r="B40" s="124"/>
    </row>
    <row r="41" spans="1:2">
      <c r="A41" s="124" t="s">
        <v>44</v>
      </c>
      <c r="B41" s="124"/>
    </row>
    <row r="42" spans="1:2">
      <c r="A42" s="124" t="s">
        <v>45</v>
      </c>
      <c r="B42" s="124"/>
    </row>
    <row r="43" spans="1:2">
      <c r="A43" s="124" t="s">
        <v>46</v>
      </c>
      <c r="B43" s="124"/>
    </row>
    <row r="45" spans="1:2">
      <c r="A45" s="128" t="s">
        <v>47</v>
      </c>
      <c r="B45" s="128"/>
    </row>
    <row r="46" spans="1:2">
      <c r="A46" s="127" t="s">
        <v>48</v>
      </c>
      <c r="B46" s="124"/>
    </row>
    <row r="47" spans="1:2">
      <c r="A47" s="127" t="s">
        <v>49</v>
      </c>
      <c r="B47" s="124"/>
    </row>
    <row r="48" spans="1:2">
      <c r="A48" s="124" t="s">
        <v>50</v>
      </c>
      <c r="B48" s="124"/>
    </row>
    <row r="49" spans="1:2">
      <c r="A49" s="124" t="s">
        <v>51</v>
      </c>
      <c r="B49" s="124"/>
    </row>
    <row r="50" spans="1:2">
      <c r="A50" s="124" t="s">
        <v>52</v>
      </c>
      <c r="B50" s="124"/>
    </row>
    <row r="51" spans="1:2">
      <c r="A51" s="124" t="s">
        <v>53</v>
      </c>
      <c r="B51" s="124"/>
    </row>
    <row r="54" spans="1:2">
      <c r="A54" s="4"/>
    </row>
    <row r="55" spans="1:2">
      <c r="A55" s="4"/>
    </row>
    <row r="56" spans="1:2">
      <c r="A56" s="4"/>
    </row>
    <row r="57" spans="1:2">
      <c r="A57" s="4"/>
    </row>
    <row r="58" spans="1:2">
      <c r="A58" s="4"/>
    </row>
    <row r="59" spans="1:2">
      <c r="A59" s="4"/>
    </row>
    <row r="60" spans="1:2">
      <c r="A60" s="4"/>
    </row>
  </sheetData>
  <mergeCells count="34">
    <mergeCell ref="A48:B48"/>
    <mergeCell ref="A49:B49"/>
    <mergeCell ref="A50:B50"/>
    <mergeCell ref="A51:B51"/>
    <mergeCell ref="A41:B41"/>
    <mergeCell ref="A42:B42"/>
    <mergeCell ref="A43:B43"/>
    <mergeCell ref="A45:B45"/>
    <mergeCell ref="A46:B46"/>
    <mergeCell ref="A47:B47"/>
    <mergeCell ref="A40:B40"/>
    <mergeCell ref="A15:B15"/>
    <mergeCell ref="A17:B17"/>
    <mergeCell ref="A18:B18"/>
    <mergeCell ref="A26:B26"/>
    <mergeCell ref="A27:B27"/>
    <mergeCell ref="A34:B34"/>
    <mergeCell ref="A35:B35"/>
    <mergeCell ref="A36:B36"/>
    <mergeCell ref="A37:B37"/>
    <mergeCell ref="A38:B38"/>
    <mergeCell ref="A39:B39"/>
    <mergeCell ref="A14:B14"/>
    <mergeCell ref="A1:B1"/>
    <mergeCell ref="A2:B2"/>
    <mergeCell ref="A3:B3"/>
    <mergeCell ref="A5:B5"/>
    <mergeCell ref="A6:B6"/>
    <mergeCell ref="A7:B7"/>
    <mergeCell ref="A9:B9"/>
    <mergeCell ref="A10:B10"/>
    <mergeCell ref="A11:B11"/>
    <mergeCell ref="A12:B12"/>
    <mergeCell ref="A13:B13"/>
  </mergeCells>
  <pageMargins left="0.7" right="0.7" top="0.75" bottom="0.75" header="0.3" footer="0.3"/>
  <pageSetup paperSize="9" scale="74" orientation="portrait" horizontalDpi="300" verticalDpi="300" r:id="rId1"/>
  <headerFooter>
    <oddHeader>&amp;C&amp;"Calibri"&amp;10&amp;K000000[IN CONFIDENCE RELEASE EXTERNAL]&amp;1#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60"/>
  <sheetViews>
    <sheetView topLeftCell="A4" zoomScaleNormal="100" workbookViewId="0">
      <selection activeCell="AK63" sqref="AK63"/>
    </sheetView>
  </sheetViews>
  <sheetFormatPr defaultColWidth="9.140625" defaultRowHeight="13.15"/>
  <cols>
    <col min="1" max="22" width="2.7109375" customWidth="1"/>
    <col min="23" max="23" width="4" customWidth="1"/>
    <col min="24" max="44" width="2.7109375" customWidth="1"/>
    <col min="45" max="45" width="6.140625" customWidth="1"/>
    <col min="46" max="56" width="2.7109375" customWidth="1"/>
  </cols>
  <sheetData>
    <row r="1" spans="1:56">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row>
    <row r="2" spans="1:56" ht="28.15">
      <c r="A2" s="9"/>
      <c r="B2" s="10" t="s">
        <v>54</v>
      </c>
      <c r="C2" s="9"/>
      <c r="D2" s="9"/>
      <c r="E2" s="9"/>
      <c r="F2" s="9"/>
      <c r="G2" s="9"/>
      <c r="H2" s="9"/>
      <c r="I2" s="9"/>
      <c r="J2" s="9"/>
      <c r="K2" s="9"/>
      <c r="L2" s="9"/>
      <c r="M2" s="9"/>
      <c r="N2" s="9"/>
      <c r="O2" s="9"/>
      <c r="P2" s="9"/>
      <c r="Q2" s="9"/>
      <c r="R2" s="9"/>
      <c r="S2" s="9"/>
      <c r="T2" s="9"/>
      <c r="U2" s="9"/>
      <c r="V2" s="9"/>
      <c r="W2" s="9"/>
      <c r="X2" s="9"/>
      <c r="Y2" s="9"/>
      <c r="Z2" s="10"/>
      <c r="AA2" s="9"/>
      <c r="AB2" s="9"/>
      <c r="AC2" s="9"/>
      <c r="AD2" s="9"/>
      <c r="AE2" s="9"/>
      <c r="AF2" s="9"/>
      <c r="AG2" s="9"/>
      <c r="AH2" s="9"/>
      <c r="AI2" s="9"/>
      <c r="AJ2" s="9"/>
      <c r="AK2" s="9"/>
      <c r="AL2" s="9"/>
      <c r="AM2" s="9"/>
      <c r="AN2" s="9"/>
      <c r="AO2" s="9"/>
      <c r="AP2" s="9"/>
      <c r="AQ2" s="9"/>
      <c r="AR2" s="9"/>
      <c r="AS2" s="9"/>
      <c r="AT2" s="118"/>
      <c r="AU2" s="133" t="s">
        <v>55</v>
      </c>
      <c r="AV2" s="133"/>
      <c r="AW2" s="133"/>
      <c r="AX2" s="133"/>
      <c r="AY2" s="133"/>
      <c r="AZ2" s="133"/>
      <c r="BA2" s="133"/>
      <c r="BB2" s="133"/>
      <c r="BC2" s="118"/>
      <c r="BD2" s="9"/>
    </row>
    <row r="3" spans="1:56" ht="28.15">
      <c r="A3" s="9"/>
      <c r="B3" s="11" t="s">
        <v>56</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row>
    <row r="4" spans="1:56" ht="15.6">
      <c r="A4" s="9"/>
      <c r="B4" s="12"/>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row>
    <row r="5" spans="1:56" ht="15.6">
      <c r="A5" s="9"/>
      <c r="B5" s="13" t="s">
        <v>57</v>
      </c>
      <c r="C5" s="14"/>
      <c r="D5" s="14"/>
      <c r="E5" s="14"/>
      <c r="F5" s="14"/>
      <c r="G5" s="14"/>
      <c r="H5" s="14"/>
      <c r="I5" s="14"/>
      <c r="J5" s="14"/>
      <c r="K5" s="14"/>
      <c r="L5" s="14"/>
      <c r="M5" s="14"/>
      <c r="N5" s="14"/>
      <c r="O5" s="14"/>
      <c r="P5" s="14"/>
      <c r="Q5" s="14"/>
      <c r="R5" s="14"/>
      <c r="S5" s="14"/>
      <c r="T5" s="14"/>
      <c r="U5" s="14"/>
      <c r="V5" s="14"/>
      <c r="W5" s="14"/>
      <c r="X5" s="13" t="s">
        <v>58</v>
      </c>
      <c r="Y5" s="14"/>
      <c r="Z5" s="14"/>
      <c r="AA5" s="14"/>
      <c r="AB5" s="14"/>
      <c r="AC5" s="14"/>
      <c r="AD5" s="14"/>
      <c r="AE5" s="14"/>
      <c r="AF5" s="14"/>
      <c r="AG5" s="14"/>
      <c r="AH5" s="14"/>
      <c r="AI5" s="14"/>
      <c r="AJ5" s="14"/>
      <c r="AK5" s="14"/>
      <c r="AL5" s="14"/>
      <c r="AM5" s="14"/>
      <c r="AN5" s="14"/>
      <c r="AO5" s="14"/>
      <c r="AP5" s="14"/>
      <c r="AQ5" s="14"/>
      <c r="AR5" s="14"/>
      <c r="AS5" s="14"/>
      <c r="AT5" s="13" t="s">
        <v>59</v>
      </c>
      <c r="AU5" s="14"/>
      <c r="AV5" s="14"/>
      <c r="AW5" s="14"/>
      <c r="AX5" s="14"/>
      <c r="AY5" s="14"/>
      <c r="AZ5" s="14"/>
      <c r="BA5" s="14"/>
      <c r="BB5" s="14"/>
      <c r="BC5" s="14"/>
      <c r="BD5" s="9"/>
    </row>
    <row r="6" spans="1:56" ht="12.75" customHeight="1">
      <c r="A6" s="9"/>
      <c r="B6" s="15" t="s">
        <v>60</v>
      </c>
      <c r="C6" s="14"/>
      <c r="D6" s="14"/>
      <c r="E6" s="14"/>
      <c r="F6" s="14"/>
      <c r="G6" s="14"/>
      <c r="H6" s="14"/>
      <c r="I6" s="14"/>
      <c r="J6" s="14"/>
      <c r="K6" s="14"/>
      <c r="L6" s="14"/>
      <c r="M6" s="14"/>
      <c r="N6" s="14"/>
      <c r="O6" s="14"/>
      <c r="P6" s="14"/>
      <c r="Q6" s="14"/>
      <c r="R6" s="14"/>
      <c r="S6" s="14"/>
      <c r="T6" s="14"/>
      <c r="U6" s="14"/>
      <c r="V6" s="14"/>
      <c r="W6" s="14"/>
      <c r="X6" s="15" t="s">
        <v>61</v>
      </c>
      <c r="Y6" s="14"/>
      <c r="Z6" s="14"/>
      <c r="AA6" s="14"/>
      <c r="AB6" s="14"/>
      <c r="AC6" s="14"/>
      <c r="AD6" s="14"/>
      <c r="AE6" s="14"/>
      <c r="AF6" s="14"/>
      <c r="AG6" s="14"/>
      <c r="AH6" s="14"/>
      <c r="AI6" s="14"/>
      <c r="AJ6" s="14"/>
      <c r="AK6" s="14"/>
      <c r="AL6" s="14"/>
      <c r="AM6" s="14"/>
      <c r="AN6" s="14"/>
      <c r="AO6" s="14"/>
      <c r="AP6" s="14"/>
      <c r="AQ6" s="14"/>
      <c r="AR6" s="14"/>
      <c r="AS6" s="14"/>
      <c r="AT6" s="15" t="s">
        <v>62</v>
      </c>
      <c r="AU6" s="14"/>
      <c r="AV6" s="14"/>
      <c r="AW6" s="14"/>
      <c r="AX6" s="14"/>
      <c r="AY6" s="14"/>
      <c r="AZ6" s="14"/>
      <c r="BA6" s="14"/>
      <c r="BB6" s="14"/>
      <c r="BC6" s="14"/>
      <c r="BD6" s="9"/>
    </row>
    <row r="7" spans="1:56">
      <c r="A7" s="9"/>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9"/>
    </row>
    <row r="8" spans="1:56">
      <c r="A8" s="9"/>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9"/>
    </row>
    <row r="9" spans="1:56">
      <c r="A9" s="9"/>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9"/>
    </row>
    <row r="10" spans="1:56">
      <c r="A10" s="9"/>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9"/>
    </row>
    <row r="11" spans="1:56">
      <c r="A11" s="9"/>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9"/>
    </row>
    <row r="12" spans="1:56">
      <c r="A12" s="9"/>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9"/>
    </row>
    <row r="13" spans="1:56">
      <c r="A13" s="9"/>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9"/>
    </row>
    <row r="14" spans="1:56" ht="15.6">
      <c r="A14" s="9"/>
      <c r="B14" s="13" t="s">
        <v>63</v>
      </c>
      <c r="C14" s="14"/>
      <c r="D14" s="14"/>
      <c r="E14" s="14"/>
      <c r="F14" s="14"/>
      <c r="G14" s="14"/>
      <c r="H14" s="14"/>
      <c r="I14" s="14"/>
      <c r="J14" s="14"/>
      <c r="K14" s="14"/>
      <c r="L14" s="14"/>
      <c r="M14" s="14"/>
      <c r="N14" s="14"/>
      <c r="O14" s="14"/>
      <c r="P14" s="14"/>
      <c r="Q14" s="14"/>
      <c r="R14" s="14"/>
      <c r="S14" s="14"/>
      <c r="T14" s="14"/>
      <c r="U14" s="14"/>
      <c r="V14" s="14"/>
      <c r="W14" s="14"/>
      <c r="X14" s="13"/>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9"/>
    </row>
    <row r="15" spans="1:56">
      <c r="A15" s="9"/>
      <c r="B15" s="15" t="s">
        <v>64</v>
      </c>
      <c r="C15" s="14"/>
      <c r="D15" s="14"/>
      <c r="E15" s="14"/>
      <c r="F15" s="14"/>
      <c r="G15" s="14"/>
      <c r="H15" s="14"/>
      <c r="I15" s="14"/>
      <c r="J15" s="14"/>
      <c r="K15" s="14"/>
      <c r="L15" s="14"/>
      <c r="M15" s="14"/>
      <c r="N15" s="14"/>
      <c r="O15" s="14"/>
      <c r="P15" s="14"/>
      <c r="Q15" s="14"/>
      <c r="R15" s="14"/>
      <c r="S15" s="14"/>
      <c r="T15" s="14"/>
      <c r="U15" s="14"/>
      <c r="V15" s="14"/>
      <c r="W15" s="14"/>
      <c r="X15" s="15"/>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9"/>
    </row>
    <row r="16" spans="1:56">
      <c r="A16" s="9"/>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9"/>
    </row>
    <row r="17" spans="1:56">
      <c r="A17" s="9"/>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9"/>
    </row>
    <row r="18" spans="1:56">
      <c r="A18" s="9"/>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9"/>
    </row>
    <row r="19" spans="1:56">
      <c r="A19" s="9"/>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9"/>
    </row>
    <row r="20" spans="1:56">
      <c r="A20" s="9"/>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9"/>
    </row>
    <row r="21" spans="1:56">
      <c r="A21" s="9"/>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9"/>
    </row>
    <row r="22" spans="1:56">
      <c r="A22" s="9"/>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9"/>
    </row>
    <row r="23" spans="1:56">
      <c r="A23" s="9"/>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9"/>
    </row>
    <row r="24" spans="1:56">
      <c r="A24" s="9"/>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9"/>
    </row>
    <row r="25" spans="1:56" ht="15.6">
      <c r="A25" s="9"/>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9"/>
    </row>
    <row r="26" spans="1:56" ht="15.6" hidden="1">
      <c r="A26" s="18"/>
      <c r="B26" s="19" t="s">
        <v>65</v>
      </c>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66"/>
    </row>
    <row r="27" spans="1:56" hidden="1">
      <c r="A27" s="18"/>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66"/>
    </row>
    <row r="28" spans="1:56" hidden="1">
      <c r="A28" s="18"/>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66"/>
    </row>
    <row r="29" spans="1:56" hidden="1">
      <c r="A29" s="18"/>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66"/>
    </row>
    <row r="30" spans="1:56" hidden="1">
      <c r="A30" s="18"/>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18"/>
    </row>
    <row r="31" spans="1:56" hidden="1">
      <c r="A31" s="18"/>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18"/>
    </row>
    <row r="32" spans="1:56" hidden="1">
      <c r="A32" s="18"/>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18"/>
    </row>
    <row r="33" spans="1:56" hidden="1">
      <c r="A33" s="18"/>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18"/>
    </row>
    <row r="34" spans="1:56" hidden="1">
      <c r="A34" s="18"/>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18"/>
    </row>
    <row r="35" spans="1:56" hidden="1">
      <c r="A35" s="18"/>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18"/>
    </row>
    <row r="36" spans="1:56" hidden="1">
      <c r="A36" s="18"/>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18"/>
    </row>
    <row r="37" spans="1:56" hidden="1">
      <c r="A37" s="18"/>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18"/>
    </row>
    <row r="38" spans="1:56" hidden="1">
      <c r="A38" s="18"/>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18"/>
    </row>
    <row r="39" spans="1:56" hidden="1">
      <c r="A39" s="18"/>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18"/>
    </row>
    <row r="40" spans="1:56" hidden="1">
      <c r="A40" s="18"/>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18"/>
    </row>
    <row r="41" spans="1:56" hidden="1">
      <c r="A41" s="18"/>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18"/>
    </row>
    <row r="42" spans="1:56" hidden="1">
      <c r="A42" s="18"/>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18"/>
    </row>
    <row r="43" spans="1:56" hidden="1">
      <c r="A43" s="18"/>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18"/>
    </row>
    <row r="44" spans="1:56" hidden="1">
      <c r="A44" s="18"/>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18"/>
    </row>
    <row r="45" spans="1:56" hidden="1">
      <c r="A45" s="18"/>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18"/>
    </row>
    <row r="46" spans="1:56" hidden="1">
      <c r="A46" s="18"/>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18"/>
    </row>
    <row r="47" spans="1:56" hidden="1">
      <c r="A47" s="18"/>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18"/>
    </row>
    <row r="48" spans="1:56" hidden="1">
      <c r="A48" s="18"/>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18"/>
    </row>
    <row r="49" spans="1:56" hidden="1">
      <c r="A49" s="18"/>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18"/>
    </row>
    <row r="50" spans="1:56" hidden="1">
      <c r="A50" s="1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18"/>
    </row>
    <row r="51" spans="1:56" hidden="1">
      <c r="A51" s="18"/>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18"/>
    </row>
    <row r="52" spans="1:56" hidden="1">
      <c r="A52" s="18"/>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18"/>
    </row>
    <row r="53" spans="1:56" hidden="1">
      <c r="A53" s="18"/>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18"/>
    </row>
    <row r="54" spans="1:56" hidden="1">
      <c r="A54" s="18"/>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18"/>
    </row>
    <row r="55" spans="1:56" hidden="1">
      <c r="A55" s="18"/>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18"/>
    </row>
    <row r="56" spans="1:56" hidden="1">
      <c r="A56" s="18"/>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18"/>
    </row>
    <row r="57" spans="1:56" hidden="1">
      <c r="A57" s="18"/>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18"/>
    </row>
    <row r="58" spans="1:56" hidden="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row>
    <row r="60" spans="1:56">
      <c r="B60" s="109" t="s">
        <v>66</v>
      </c>
      <c r="C60" s="110"/>
      <c r="D60" s="110"/>
      <c r="E60" s="110"/>
      <c r="F60" s="110"/>
      <c r="G60" s="110"/>
      <c r="H60" s="110"/>
      <c r="I60" s="110"/>
      <c r="J60" s="110"/>
    </row>
  </sheetData>
  <mergeCells count="1">
    <mergeCell ref="AU2:BB2"/>
  </mergeCells>
  <pageMargins left="0.7" right="0.7" top="0.75" bottom="0.75" header="0.3" footer="0.3"/>
  <pageSetup paperSize="9" scale="84" orientation="landscape" horizontalDpi="300" verticalDpi="300" r:id="rId1"/>
  <headerFooter>
    <oddHeader>&amp;C&amp;"Calibri"&amp;10&amp;K000000[IN CONFIDENCE RELEASE EXTERNAL]&amp;1#</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482"/>
  <sheetViews>
    <sheetView showGridLines="0" zoomScale="70" zoomScaleNormal="70" zoomScaleSheetLayoutView="70" zoomScalePageLayoutView="80" workbookViewId="0">
      <selection activeCell="D40" sqref="D40"/>
    </sheetView>
  </sheetViews>
  <sheetFormatPr defaultColWidth="9.140625" defaultRowHeight="12.6" outlineLevelCol="1"/>
  <cols>
    <col min="1" max="1" width="9.42578125" style="29" customWidth="1"/>
    <col min="2" max="2" width="21.140625" style="28" bestFit="1" customWidth="1"/>
    <col min="3" max="3" width="7.85546875" style="71" customWidth="1"/>
    <col min="4" max="4" width="30.5703125" style="29" customWidth="1"/>
    <col min="5" max="6" width="36.85546875" style="29" customWidth="1" outlineLevel="1"/>
    <col min="7" max="7" width="11.5703125" style="42" bestFit="1" customWidth="1"/>
    <col min="8" max="8" width="13.85546875" style="42" customWidth="1"/>
    <col min="9" max="9" width="15.42578125" style="29" customWidth="1"/>
    <col min="10" max="14" width="6" style="29" customWidth="1"/>
    <col min="15" max="15" width="41.7109375" style="29" customWidth="1"/>
    <col min="16" max="16" width="29.140625" style="32" customWidth="1" outlineLevel="1"/>
    <col min="17" max="17" width="32.7109375" style="29" customWidth="1" outlineLevel="1"/>
    <col min="18" max="18" width="14.140625" style="42" customWidth="1" outlineLevel="1"/>
    <col min="19" max="21" width="9.140625" style="29"/>
    <col min="22" max="22" width="11.5703125" style="29" customWidth="1"/>
    <col min="23" max="16384" width="9.140625" style="29"/>
  </cols>
  <sheetData>
    <row r="1" spans="1:48" ht="16.5" customHeight="1">
      <c r="A1" s="25"/>
      <c r="B1" s="26"/>
      <c r="C1" s="70"/>
      <c r="D1" s="26"/>
      <c r="E1" s="26"/>
      <c r="F1" s="26"/>
      <c r="I1" s="28"/>
      <c r="J1" s="83"/>
      <c r="L1" s="27"/>
      <c r="M1" s="27"/>
      <c r="O1" s="114" t="s">
        <v>67</v>
      </c>
    </row>
    <row r="2" spans="1:48" ht="16.5" customHeight="1" thickBot="1">
      <c r="A2" s="30"/>
      <c r="B2" s="81"/>
      <c r="C2" s="82"/>
      <c r="D2" s="81"/>
      <c r="E2" s="26"/>
      <c r="F2" s="26"/>
      <c r="G2" s="43"/>
      <c r="H2" s="43"/>
      <c r="I2" s="28"/>
      <c r="J2" s="83" t="s">
        <v>68</v>
      </c>
      <c r="O2" s="86" t="s">
        <v>69</v>
      </c>
    </row>
    <row r="3" spans="1:48" ht="36.4" customHeight="1" thickBot="1">
      <c r="A3" s="147"/>
      <c r="B3" s="147"/>
      <c r="C3" s="147"/>
      <c r="D3" s="147"/>
      <c r="E3" s="31"/>
      <c r="F3" s="31"/>
      <c r="J3" s="33" t="s">
        <v>70</v>
      </c>
      <c r="K3" s="137" t="s">
        <v>71</v>
      </c>
      <c r="L3" s="138"/>
      <c r="M3" s="138"/>
      <c r="N3" s="138"/>
      <c r="O3" s="138"/>
      <c r="P3" s="139"/>
      <c r="Q3" s="69"/>
      <c r="R3" s="69"/>
      <c r="S3" s="68"/>
    </row>
    <row r="4" spans="1:48" ht="36.4" customHeight="1" thickBot="1">
      <c r="A4" s="148"/>
      <c r="B4" s="148"/>
      <c r="C4" s="148"/>
      <c r="D4" s="148"/>
      <c r="E4" s="31"/>
      <c r="F4" s="31"/>
      <c r="J4" s="34" t="s">
        <v>72</v>
      </c>
      <c r="K4" s="137" t="s">
        <v>73</v>
      </c>
      <c r="L4" s="138"/>
      <c r="M4" s="138"/>
      <c r="N4" s="138"/>
      <c r="O4" s="138"/>
      <c r="P4" s="139"/>
      <c r="Q4" s="69"/>
      <c r="R4" s="69"/>
      <c r="S4" s="68"/>
    </row>
    <row r="5" spans="1:48" ht="36.4" customHeight="1" thickBot="1">
      <c r="A5" s="148"/>
      <c r="B5" s="148"/>
      <c r="C5" s="148"/>
      <c r="D5" s="148"/>
      <c r="E5" s="44"/>
      <c r="F5" s="44"/>
      <c r="J5" s="117" t="s">
        <v>74</v>
      </c>
      <c r="K5" s="137" t="s">
        <v>75</v>
      </c>
      <c r="L5" s="138"/>
      <c r="M5" s="138"/>
      <c r="N5" s="138"/>
      <c r="O5" s="138"/>
      <c r="P5" s="139"/>
      <c r="Q5" s="69"/>
      <c r="R5" s="69"/>
      <c r="S5" s="68"/>
    </row>
    <row r="6" spans="1:48" ht="36.4" customHeight="1" thickBot="1">
      <c r="A6" s="122"/>
      <c r="B6" s="122"/>
      <c r="C6" s="122"/>
      <c r="D6" s="122"/>
      <c r="E6" s="44"/>
      <c r="F6" s="44"/>
      <c r="J6" s="92" t="s">
        <v>76</v>
      </c>
      <c r="K6" s="137" t="s">
        <v>77</v>
      </c>
      <c r="L6" s="138"/>
      <c r="M6" s="138"/>
      <c r="N6" s="138"/>
      <c r="O6" s="138"/>
      <c r="P6" s="139"/>
      <c r="Q6" s="69"/>
      <c r="R6" s="69"/>
      <c r="S6" s="68"/>
    </row>
    <row r="7" spans="1:48" ht="33.950000000000003" customHeight="1" thickBot="1">
      <c r="E7" s="44"/>
      <c r="F7" s="44"/>
      <c r="J7" s="116" t="s">
        <v>78</v>
      </c>
      <c r="K7" s="137" t="s">
        <v>79</v>
      </c>
      <c r="L7" s="138"/>
      <c r="M7" s="138"/>
      <c r="N7" s="138"/>
      <c r="O7" s="138"/>
      <c r="P7" s="139"/>
      <c r="Q7" s="69"/>
      <c r="R7" s="69"/>
      <c r="S7" s="68"/>
    </row>
    <row r="8" spans="1:48" ht="31.5" customHeight="1" thickBot="1">
      <c r="E8" s="44"/>
      <c r="F8" s="44"/>
      <c r="J8" s="35" t="s">
        <v>80</v>
      </c>
      <c r="K8" s="137" t="s">
        <v>81</v>
      </c>
      <c r="L8" s="138"/>
      <c r="M8" s="138"/>
      <c r="N8" s="138"/>
      <c r="O8" s="138"/>
      <c r="P8" s="139"/>
      <c r="Q8" s="69"/>
      <c r="R8" s="69"/>
      <c r="S8" s="68"/>
    </row>
    <row r="9" spans="1:48" ht="42" customHeight="1" thickBot="1">
      <c r="A9" s="113" t="s">
        <v>82</v>
      </c>
      <c r="B9" s="113"/>
      <c r="C9" s="113"/>
      <c r="D9" s="45"/>
      <c r="E9" s="44"/>
      <c r="F9" s="44"/>
      <c r="J9" s="36" t="s">
        <v>83</v>
      </c>
      <c r="K9" s="137" t="s">
        <v>84</v>
      </c>
      <c r="L9" s="138"/>
      <c r="M9" s="138"/>
      <c r="N9" s="138"/>
      <c r="O9" s="138"/>
      <c r="P9" s="139"/>
      <c r="Q9" s="69"/>
      <c r="R9" s="69"/>
      <c r="S9" s="68"/>
    </row>
    <row r="10" spans="1:48" ht="17.25" customHeight="1">
      <c r="A10" s="25"/>
      <c r="B10" s="31"/>
      <c r="C10" s="72"/>
      <c r="D10" s="31"/>
      <c r="E10" s="31"/>
      <c r="F10" s="31"/>
      <c r="G10" s="43"/>
      <c r="H10" s="43"/>
      <c r="I10" s="28"/>
      <c r="J10" s="88" t="s">
        <v>70</v>
      </c>
      <c r="K10" s="88"/>
      <c r="L10" s="88"/>
      <c r="M10" s="88"/>
      <c r="N10" s="88"/>
      <c r="O10" s="112" t="s">
        <v>85</v>
      </c>
    </row>
    <row r="11" spans="1:48" s="37" customFormat="1" ht="106.5" customHeight="1">
      <c r="A11" s="73"/>
      <c r="B11" s="74" t="s">
        <v>86</v>
      </c>
      <c r="C11" s="75" t="s">
        <v>87</v>
      </c>
      <c r="D11" s="73" t="s">
        <v>88</v>
      </c>
      <c r="E11" s="73" t="s">
        <v>89</v>
      </c>
      <c r="F11" s="73" t="s">
        <v>90</v>
      </c>
      <c r="G11" s="73" t="s">
        <v>91</v>
      </c>
      <c r="H11" s="73" t="s">
        <v>92</v>
      </c>
      <c r="I11" s="73" t="s">
        <v>93</v>
      </c>
      <c r="J11" s="76" t="e">
        <f>+K11-28</f>
        <v>#VALUE!</v>
      </c>
      <c r="K11" s="76" t="e">
        <f>+L11-21</f>
        <v>#VALUE!</v>
      </c>
      <c r="L11" s="76" t="e">
        <f>+M11-14</f>
        <v>#VALUE!</v>
      </c>
      <c r="M11" s="76" t="e">
        <f>+N11-7</f>
        <v>#VALUE!</v>
      </c>
      <c r="N11" s="108" t="str">
        <f>O2</f>
        <v>dd/mm/yy</v>
      </c>
      <c r="O11" s="93" t="s">
        <v>94</v>
      </c>
      <c r="P11" s="93" t="s">
        <v>95</v>
      </c>
      <c r="Q11" s="93" t="s">
        <v>96</v>
      </c>
      <c r="R11" s="93" t="s">
        <v>97</v>
      </c>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row>
    <row r="12" spans="1:48" ht="81.75" customHeight="1">
      <c r="A12" s="140" t="s">
        <v>98</v>
      </c>
      <c r="B12" s="142" t="s">
        <v>99</v>
      </c>
      <c r="C12" s="77">
        <v>1.01</v>
      </c>
      <c r="D12" s="57" t="s">
        <v>100</v>
      </c>
      <c r="E12" s="47" t="s">
        <v>101</v>
      </c>
      <c r="F12" s="87" t="s">
        <v>102</v>
      </c>
      <c r="G12" s="67" t="str">
        <f>+$O$2</f>
        <v>dd/mm/yy</v>
      </c>
      <c r="H12" s="51"/>
      <c r="I12" s="51" t="s">
        <v>103</v>
      </c>
      <c r="J12" s="78" t="s">
        <v>83</v>
      </c>
      <c r="K12" s="78"/>
      <c r="L12" s="78"/>
      <c r="M12" s="78"/>
      <c r="N12" s="78"/>
      <c r="O12" s="94"/>
      <c r="P12" s="95"/>
      <c r="Q12" s="96"/>
      <c r="R12" s="97"/>
    </row>
    <row r="13" spans="1:48" ht="90" customHeight="1">
      <c r="A13" s="140"/>
      <c r="B13" s="143"/>
      <c r="C13" s="77">
        <v>1.02</v>
      </c>
      <c r="D13" s="58" t="s">
        <v>104</v>
      </c>
      <c r="E13" s="48" t="s">
        <v>105</v>
      </c>
      <c r="F13" s="48"/>
      <c r="G13" s="67" t="str">
        <f t="shared" ref="G13:G72" si="0">+$O$2</f>
        <v>dd/mm/yy</v>
      </c>
      <c r="H13" s="51"/>
      <c r="I13" s="49" t="s">
        <v>106</v>
      </c>
      <c r="J13" s="78" t="s">
        <v>80</v>
      </c>
      <c r="K13" s="78"/>
      <c r="L13" s="78"/>
      <c r="M13" s="78"/>
      <c r="N13" s="78"/>
      <c r="O13" s="94"/>
      <c r="P13" s="95"/>
      <c r="Q13" s="96"/>
      <c r="R13" s="97"/>
    </row>
    <row r="14" spans="1:48" ht="45" customHeight="1">
      <c r="A14" s="140"/>
      <c r="B14" s="143"/>
      <c r="C14" s="77">
        <v>1.03</v>
      </c>
      <c r="D14" s="58" t="s">
        <v>107</v>
      </c>
      <c r="E14" s="48" t="s">
        <v>101</v>
      </c>
      <c r="F14" s="48"/>
      <c r="G14" s="67" t="str">
        <f t="shared" si="0"/>
        <v>dd/mm/yy</v>
      </c>
      <c r="H14" s="51"/>
      <c r="I14" s="49" t="s">
        <v>106</v>
      </c>
      <c r="J14" s="78" t="s">
        <v>78</v>
      </c>
      <c r="K14" s="78"/>
      <c r="L14" s="78"/>
      <c r="M14" s="78"/>
      <c r="N14" s="78"/>
      <c r="O14" s="98"/>
      <c r="P14" s="99"/>
      <c r="Q14" s="100"/>
      <c r="R14" s="101"/>
    </row>
    <row r="15" spans="1:48" ht="68.45">
      <c r="A15" s="140"/>
      <c r="B15" s="143"/>
      <c r="C15" s="77">
        <v>1.04</v>
      </c>
      <c r="D15" s="58" t="s">
        <v>108</v>
      </c>
      <c r="E15" s="48" t="s">
        <v>109</v>
      </c>
      <c r="F15" s="48"/>
      <c r="G15" s="67" t="str">
        <f t="shared" si="0"/>
        <v>dd/mm/yy</v>
      </c>
      <c r="H15" s="51"/>
      <c r="I15" s="49" t="s">
        <v>106</v>
      </c>
      <c r="J15" s="78" t="s">
        <v>76</v>
      </c>
      <c r="K15" s="78"/>
      <c r="L15" s="78"/>
      <c r="M15" s="78"/>
      <c r="N15" s="78"/>
      <c r="O15" s="98"/>
      <c r="P15" s="99"/>
      <c r="Q15" s="100"/>
      <c r="R15" s="101"/>
    </row>
    <row r="16" spans="1:48" ht="83.25" customHeight="1">
      <c r="A16" s="140"/>
      <c r="B16" s="143"/>
      <c r="C16" s="77">
        <v>1.05</v>
      </c>
      <c r="D16" s="59" t="s">
        <v>110</v>
      </c>
      <c r="E16" s="48" t="s">
        <v>111</v>
      </c>
      <c r="F16" s="48"/>
      <c r="G16" s="67" t="str">
        <f t="shared" si="0"/>
        <v>dd/mm/yy</v>
      </c>
      <c r="H16" s="51"/>
      <c r="I16" s="49" t="s">
        <v>106</v>
      </c>
      <c r="J16" s="78" t="s">
        <v>74</v>
      </c>
      <c r="K16" s="78"/>
      <c r="L16" s="78"/>
      <c r="M16" s="78"/>
      <c r="N16" s="78"/>
      <c r="O16" s="94"/>
      <c r="P16" s="95"/>
      <c r="Q16" s="96"/>
      <c r="R16" s="97"/>
    </row>
    <row r="17" spans="1:18" ht="83.25" customHeight="1">
      <c r="A17" s="140"/>
      <c r="B17" s="143"/>
      <c r="C17" s="77">
        <v>1.06</v>
      </c>
      <c r="D17" s="58" t="s">
        <v>112</v>
      </c>
      <c r="E17" s="48"/>
      <c r="F17" s="48"/>
      <c r="G17" s="67" t="str">
        <f t="shared" si="0"/>
        <v>dd/mm/yy</v>
      </c>
      <c r="H17" s="51"/>
      <c r="I17" s="49" t="s">
        <v>106</v>
      </c>
      <c r="J17" s="78" t="s">
        <v>72</v>
      </c>
      <c r="K17" s="78"/>
      <c r="L17" s="78"/>
      <c r="M17" s="78"/>
      <c r="N17" s="78"/>
      <c r="O17" s="94"/>
      <c r="P17" s="102"/>
      <c r="Q17" s="96"/>
      <c r="R17" s="97"/>
    </row>
    <row r="18" spans="1:18" ht="84" customHeight="1">
      <c r="A18" s="140"/>
      <c r="B18" s="144"/>
      <c r="C18" s="77">
        <v>1.07</v>
      </c>
      <c r="D18" s="60" t="s">
        <v>113</v>
      </c>
      <c r="E18" s="50" t="s">
        <v>114</v>
      </c>
      <c r="F18" s="84"/>
      <c r="G18" s="67" t="str">
        <f t="shared" si="0"/>
        <v>dd/mm/yy</v>
      </c>
      <c r="H18" s="51"/>
      <c r="I18" s="49" t="s">
        <v>106</v>
      </c>
      <c r="J18" s="78" t="s">
        <v>70</v>
      </c>
      <c r="K18" s="78"/>
      <c r="L18" s="78"/>
      <c r="M18" s="78"/>
      <c r="N18" s="78"/>
      <c r="O18" s="98"/>
      <c r="P18" s="102"/>
      <c r="Q18" s="96"/>
      <c r="R18" s="97"/>
    </row>
    <row r="19" spans="1:18" ht="195" customHeight="1">
      <c r="A19" s="140"/>
      <c r="B19" s="144"/>
      <c r="C19" s="77">
        <v>1.08</v>
      </c>
      <c r="D19" s="60" t="s">
        <v>115</v>
      </c>
      <c r="E19" s="50" t="s">
        <v>116</v>
      </c>
      <c r="F19" s="111"/>
      <c r="G19" s="67" t="str">
        <f t="shared" si="0"/>
        <v>dd/mm/yy</v>
      </c>
      <c r="H19" s="52"/>
      <c r="I19" s="49" t="s">
        <v>117</v>
      </c>
      <c r="J19" s="78" t="s">
        <v>118</v>
      </c>
      <c r="K19" s="78"/>
      <c r="L19" s="78"/>
      <c r="M19" s="78"/>
      <c r="N19" s="78"/>
      <c r="O19" s="98"/>
      <c r="P19" s="102"/>
      <c r="Q19" s="102"/>
      <c r="R19" s="97"/>
    </row>
    <row r="20" spans="1:18" ht="116.25" customHeight="1">
      <c r="A20" s="141" t="s">
        <v>119</v>
      </c>
      <c r="B20" s="142" t="s">
        <v>120</v>
      </c>
      <c r="C20" s="77">
        <v>2.0099999999999998</v>
      </c>
      <c r="D20" s="61" t="s">
        <v>121</v>
      </c>
      <c r="E20" s="47" t="s">
        <v>122</v>
      </c>
      <c r="F20" s="56"/>
      <c r="G20" s="67" t="str">
        <f t="shared" si="0"/>
        <v>dd/mm/yy</v>
      </c>
      <c r="H20" s="51"/>
      <c r="I20" s="49" t="s">
        <v>117</v>
      </c>
      <c r="J20" s="78"/>
      <c r="K20" s="78"/>
      <c r="L20" s="78"/>
      <c r="M20" s="78"/>
      <c r="N20" s="78"/>
      <c r="O20" s="94"/>
      <c r="P20" s="95"/>
      <c r="Q20" s="96"/>
      <c r="R20" s="97"/>
    </row>
    <row r="21" spans="1:18" s="28" customFormat="1" ht="51.75" customHeight="1">
      <c r="A21" s="141"/>
      <c r="B21" s="143"/>
      <c r="C21" s="79">
        <v>2.02</v>
      </c>
      <c r="D21" s="59" t="s">
        <v>123</v>
      </c>
      <c r="E21" s="48" t="s">
        <v>124</v>
      </c>
      <c r="F21" s="48"/>
      <c r="G21" s="67" t="str">
        <f t="shared" si="0"/>
        <v>dd/mm/yy</v>
      </c>
      <c r="H21" s="51"/>
      <c r="I21" s="49" t="s">
        <v>117</v>
      </c>
      <c r="J21" s="78"/>
      <c r="K21" s="78"/>
      <c r="L21" s="78"/>
      <c r="M21" s="78"/>
      <c r="N21" s="78"/>
      <c r="O21" s="94"/>
      <c r="P21" s="95"/>
      <c r="Q21" s="96"/>
      <c r="R21" s="97"/>
    </row>
    <row r="22" spans="1:18" s="28" customFormat="1" ht="57">
      <c r="A22" s="141"/>
      <c r="B22" s="143"/>
      <c r="C22" s="77">
        <v>2.0299999999999998</v>
      </c>
      <c r="D22" s="59" t="s">
        <v>125</v>
      </c>
      <c r="E22" s="48" t="s">
        <v>126</v>
      </c>
      <c r="F22" s="48"/>
      <c r="G22" s="67" t="str">
        <f t="shared" si="0"/>
        <v>dd/mm/yy</v>
      </c>
      <c r="H22" s="51"/>
      <c r="I22" s="49" t="s">
        <v>117</v>
      </c>
      <c r="J22" s="78"/>
      <c r="K22" s="78"/>
      <c r="L22" s="78"/>
      <c r="M22" s="78"/>
      <c r="N22" s="78"/>
      <c r="O22" s="94"/>
      <c r="P22" s="95"/>
      <c r="Q22" s="96"/>
      <c r="R22" s="97"/>
    </row>
    <row r="23" spans="1:18" s="28" customFormat="1" ht="23.25" customHeight="1">
      <c r="A23" s="141"/>
      <c r="B23" s="143"/>
      <c r="C23" s="79">
        <v>2.04</v>
      </c>
      <c r="D23" s="59" t="s">
        <v>127</v>
      </c>
      <c r="E23" s="48" t="s">
        <v>128</v>
      </c>
      <c r="F23" s="48"/>
      <c r="G23" s="67" t="str">
        <f t="shared" si="0"/>
        <v>dd/mm/yy</v>
      </c>
      <c r="H23" s="51"/>
      <c r="I23" s="49" t="s">
        <v>117</v>
      </c>
      <c r="J23" s="78"/>
      <c r="K23" s="78"/>
      <c r="L23" s="78"/>
      <c r="M23" s="78"/>
      <c r="N23" s="78"/>
      <c r="O23" s="94"/>
      <c r="P23" s="95"/>
      <c r="Q23" s="96"/>
      <c r="R23" s="97"/>
    </row>
    <row r="24" spans="1:18" s="28" customFormat="1" ht="85.5" customHeight="1">
      <c r="A24" s="141"/>
      <c r="B24" s="143"/>
      <c r="C24" s="77">
        <v>2.0499999999999998</v>
      </c>
      <c r="D24" s="59" t="s">
        <v>129</v>
      </c>
      <c r="E24" s="48" t="s">
        <v>126</v>
      </c>
      <c r="F24" s="48"/>
      <c r="G24" s="67" t="str">
        <f t="shared" si="0"/>
        <v>dd/mm/yy</v>
      </c>
      <c r="H24" s="51"/>
      <c r="I24" s="49" t="s">
        <v>117</v>
      </c>
      <c r="J24" s="78"/>
      <c r="K24" s="78"/>
      <c r="L24" s="78"/>
      <c r="M24" s="78"/>
      <c r="N24" s="78"/>
      <c r="O24" s="94"/>
      <c r="P24" s="95"/>
      <c r="Q24" s="96"/>
      <c r="R24" s="97"/>
    </row>
    <row r="25" spans="1:18" s="28" customFormat="1" ht="53.25" customHeight="1">
      <c r="A25" s="141"/>
      <c r="B25" s="145" t="s">
        <v>130</v>
      </c>
      <c r="C25" s="79">
        <v>2.06</v>
      </c>
      <c r="D25" s="59" t="s">
        <v>131</v>
      </c>
      <c r="E25" s="48" t="s">
        <v>132</v>
      </c>
      <c r="F25" s="48"/>
      <c r="G25" s="67" t="str">
        <f t="shared" si="0"/>
        <v>dd/mm/yy</v>
      </c>
      <c r="H25" s="51"/>
      <c r="I25" s="49" t="s">
        <v>117</v>
      </c>
      <c r="J25" s="78"/>
      <c r="K25" s="78"/>
      <c r="L25" s="78"/>
      <c r="M25" s="78"/>
      <c r="N25" s="78"/>
      <c r="O25" s="103"/>
      <c r="P25" s="95"/>
      <c r="Q25" s="96"/>
      <c r="R25" s="97"/>
    </row>
    <row r="26" spans="1:18" s="28" customFormat="1" ht="108.75" customHeight="1">
      <c r="A26" s="141"/>
      <c r="B26" s="145"/>
      <c r="C26" s="77">
        <v>2.0699999999999998</v>
      </c>
      <c r="D26" s="59" t="s">
        <v>133</v>
      </c>
      <c r="E26" s="48" t="s">
        <v>134</v>
      </c>
      <c r="F26" s="48"/>
      <c r="G26" s="67" t="str">
        <f t="shared" si="0"/>
        <v>dd/mm/yy</v>
      </c>
      <c r="H26" s="51"/>
      <c r="I26" s="49" t="s">
        <v>117</v>
      </c>
      <c r="J26" s="78"/>
      <c r="K26" s="78"/>
      <c r="L26" s="78"/>
      <c r="M26" s="78"/>
      <c r="N26" s="78"/>
      <c r="O26" s="103"/>
      <c r="P26" s="95"/>
      <c r="Q26" s="96"/>
      <c r="R26" s="97"/>
    </row>
    <row r="27" spans="1:18" s="28" customFormat="1" ht="92.25" customHeight="1">
      <c r="A27" s="141"/>
      <c r="B27" s="120" t="s">
        <v>135</v>
      </c>
      <c r="C27" s="79">
        <v>2.08</v>
      </c>
      <c r="D27" s="59" t="s">
        <v>136</v>
      </c>
      <c r="E27" s="48" t="s">
        <v>137</v>
      </c>
      <c r="F27" s="48"/>
      <c r="G27" s="67" t="str">
        <f t="shared" si="0"/>
        <v>dd/mm/yy</v>
      </c>
      <c r="H27" s="51"/>
      <c r="I27" s="49" t="s">
        <v>106</v>
      </c>
      <c r="J27" s="78"/>
      <c r="K27" s="78"/>
      <c r="L27" s="78"/>
      <c r="M27" s="78"/>
      <c r="N27" s="78"/>
      <c r="O27" s="98"/>
      <c r="P27" s="95"/>
      <c r="Q27" s="96"/>
      <c r="R27" s="97"/>
    </row>
    <row r="28" spans="1:18" s="28" customFormat="1" ht="59.25" customHeight="1">
      <c r="A28" s="141"/>
      <c r="B28" s="134" t="s">
        <v>138</v>
      </c>
      <c r="C28" s="77">
        <v>2.09</v>
      </c>
      <c r="D28" s="59" t="s">
        <v>139</v>
      </c>
      <c r="E28" s="48" t="s">
        <v>140</v>
      </c>
      <c r="F28" s="48"/>
      <c r="G28" s="67" t="str">
        <f t="shared" si="0"/>
        <v>dd/mm/yy</v>
      </c>
      <c r="H28" s="66"/>
      <c r="I28" s="49" t="s">
        <v>117</v>
      </c>
      <c r="J28" s="78"/>
      <c r="K28" s="78"/>
      <c r="L28" s="78"/>
      <c r="M28" s="78"/>
      <c r="N28" s="78"/>
      <c r="O28" s="94"/>
      <c r="P28" s="95"/>
      <c r="Q28" s="96"/>
      <c r="R28" s="97"/>
    </row>
    <row r="29" spans="1:18" s="28" customFormat="1" ht="65.25" customHeight="1">
      <c r="A29" s="141"/>
      <c r="B29" s="135"/>
      <c r="C29" s="79">
        <v>2.1</v>
      </c>
      <c r="D29" s="59" t="s">
        <v>141</v>
      </c>
      <c r="E29" s="48" t="s">
        <v>142</v>
      </c>
      <c r="F29" s="48"/>
      <c r="G29" s="67" t="str">
        <f t="shared" si="0"/>
        <v>dd/mm/yy</v>
      </c>
      <c r="H29" s="51"/>
      <c r="I29" s="49" t="s">
        <v>117</v>
      </c>
      <c r="J29" s="78"/>
      <c r="K29" s="78"/>
      <c r="L29" s="78"/>
      <c r="M29" s="78"/>
      <c r="N29" s="78"/>
      <c r="O29" s="94"/>
      <c r="P29" s="95"/>
      <c r="Q29" s="96"/>
      <c r="R29" s="97"/>
    </row>
    <row r="30" spans="1:18" s="28" customFormat="1" ht="34.15">
      <c r="A30" s="141"/>
      <c r="B30" s="135"/>
      <c r="C30" s="77">
        <v>2.11</v>
      </c>
      <c r="D30" s="59" t="s">
        <v>143</v>
      </c>
      <c r="E30" s="48" t="s">
        <v>144</v>
      </c>
      <c r="F30" s="48"/>
      <c r="G30" s="67" t="str">
        <f t="shared" si="0"/>
        <v>dd/mm/yy</v>
      </c>
      <c r="H30" s="51"/>
      <c r="I30" s="49" t="s">
        <v>117</v>
      </c>
      <c r="J30" s="78"/>
      <c r="K30" s="78"/>
      <c r="L30" s="78"/>
      <c r="M30" s="78"/>
      <c r="N30" s="78"/>
      <c r="O30" s="94"/>
      <c r="P30" s="95"/>
      <c r="Q30" s="96"/>
      <c r="R30" s="97"/>
    </row>
    <row r="31" spans="1:18" s="28" customFormat="1" ht="102" customHeight="1">
      <c r="A31" s="141"/>
      <c r="B31" s="136"/>
      <c r="C31" s="79">
        <v>2.12</v>
      </c>
      <c r="D31" s="59" t="s">
        <v>145</v>
      </c>
      <c r="E31" s="48" t="s">
        <v>146</v>
      </c>
      <c r="F31" s="48"/>
      <c r="G31" s="67" t="str">
        <f t="shared" si="0"/>
        <v>dd/mm/yy</v>
      </c>
      <c r="H31" s="51"/>
      <c r="I31" s="49" t="s">
        <v>117</v>
      </c>
      <c r="J31" s="78"/>
      <c r="K31" s="78"/>
      <c r="L31" s="78"/>
      <c r="M31" s="78"/>
      <c r="N31" s="78"/>
      <c r="O31" s="94"/>
      <c r="P31" s="95"/>
      <c r="Q31" s="96"/>
      <c r="R31" s="97"/>
    </row>
    <row r="32" spans="1:18" s="28" customFormat="1" ht="34.9" customHeight="1">
      <c r="A32" s="141"/>
      <c r="B32" s="134" t="s">
        <v>147</v>
      </c>
      <c r="C32" s="77">
        <v>2.13</v>
      </c>
      <c r="D32" s="59" t="s">
        <v>148</v>
      </c>
      <c r="E32" s="48" t="s">
        <v>149</v>
      </c>
      <c r="F32" s="48"/>
      <c r="G32" s="67" t="str">
        <f t="shared" si="0"/>
        <v>dd/mm/yy</v>
      </c>
      <c r="H32" s="66"/>
      <c r="I32" s="49" t="s">
        <v>117</v>
      </c>
      <c r="J32" s="78"/>
      <c r="K32" s="78"/>
      <c r="L32" s="78"/>
      <c r="M32" s="78"/>
      <c r="N32" s="78"/>
      <c r="O32" s="94"/>
      <c r="P32" s="95"/>
      <c r="Q32" s="96"/>
      <c r="R32" s="97"/>
    </row>
    <row r="33" spans="1:18" s="28" customFormat="1" ht="34.9" customHeight="1">
      <c r="A33" s="141"/>
      <c r="B33" s="135"/>
      <c r="C33" s="79">
        <v>2.14</v>
      </c>
      <c r="D33" s="59" t="s">
        <v>150</v>
      </c>
      <c r="E33" s="48" t="s">
        <v>151</v>
      </c>
      <c r="F33" s="48"/>
      <c r="G33" s="67" t="str">
        <f t="shared" si="0"/>
        <v>dd/mm/yy</v>
      </c>
      <c r="H33" s="51"/>
      <c r="I33" s="49" t="s">
        <v>117</v>
      </c>
      <c r="J33" s="78"/>
      <c r="K33" s="78"/>
      <c r="L33" s="78"/>
      <c r="M33" s="78"/>
      <c r="N33" s="78"/>
      <c r="O33" s="94"/>
      <c r="P33" s="95"/>
      <c r="Q33" s="96"/>
      <c r="R33" s="97"/>
    </row>
    <row r="34" spans="1:18" s="28" customFormat="1" ht="34.9" customHeight="1">
      <c r="A34" s="141"/>
      <c r="B34" s="135"/>
      <c r="C34" s="77">
        <v>2.15</v>
      </c>
      <c r="D34" s="59" t="s">
        <v>152</v>
      </c>
      <c r="E34" s="48" t="s">
        <v>153</v>
      </c>
      <c r="F34" s="48"/>
      <c r="G34" s="67" t="str">
        <f t="shared" si="0"/>
        <v>dd/mm/yy</v>
      </c>
      <c r="H34" s="51"/>
      <c r="I34" s="49" t="s">
        <v>117</v>
      </c>
      <c r="J34" s="78"/>
      <c r="K34" s="78"/>
      <c r="L34" s="78"/>
      <c r="M34" s="78"/>
      <c r="N34" s="78"/>
      <c r="O34" s="94"/>
      <c r="P34" s="95"/>
      <c r="Q34" s="96"/>
      <c r="R34" s="97"/>
    </row>
    <row r="35" spans="1:18" s="28" customFormat="1" ht="75.599999999999994" customHeight="1">
      <c r="A35" s="141"/>
      <c r="B35" s="135"/>
      <c r="C35" s="79">
        <v>2.16</v>
      </c>
      <c r="D35" s="59" t="s">
        <v>154</v>
      </c>
      <c r="E35" s="48" t="s">
        <v>155</v>
      </c>
      <c r="F35" s="48"/>
      <c r="G35" s="67" t="str">
        <f t="shared" si="0"/>
        <v>dd/mm/yy</v>
      </c>
      <c r="H35" s="51"/>
      <c r="I35" s="49" t="s">
        <v>117</v>
      </c>
      <c r="J35" s="78"/>
      <c r="K35" s="78"/>
      <c r="L35" s="78"/>
      <c r="M35" s="78"/>
      <c r="N35" s="78"/>
      <c r="O35" s="94"/>
      <c r="P35" s="95"/>
      <c r="Q35" s="96"/>
      <c r="R35" s="97"/>
    </row>
    <row r="36" spans="1:18" s="28" customFormat="1" ht="62.25" customHeight="1">
      <c r="A36" s="141"/>
      <c r="B36" s="119" t="s">
        <v>156</v>
      </c>
      <c r="C36" s="77">
        <v>2.17</v>
      </c>
      <c r="D36" s="59" t="s">
        <v>157</v>
      </c>
      <c r="E36" s="48" t="s">
        <v>158</v>
      </c>
      <c r="F36" s="48"/>
      <c r="G36" s="67" t="str">
        <f t="shared" si="0"/>
        <v>dd/mm/yy</v>
      </c>
      <c r="H36" s="51"/>
      <c r="I36" s="66" t="s">
        <v>106</v>
      </c>
      <c r="J36" s="78"/>
      <c r="K36" s="78"/>
      <c r="L36" s="78"/>
      <c r="M36" s="78"/>
      <c r="N36" s="78"/>
      <c r="O36" s="94"/>
      <c r="P36" s="95"/>
      <c r="Q36" s="96"/>
      <c r="R36" s="97"/>
    </row>
    <row r="37" spans="1:18" s="28" customFormat="1" ht="56.25" customHeight="1">
      <c r="A37" s="141"/>
      <c r="B37" s="145" t="s">
        <v>159</v>
      </c>
      <c r="C37" s="79">
        <v>2.1800000000000002</v>
      </c>
      <c r="D37" s="59" t="s">
        <v>160</v>
      </c>
      <c r="E37" s="48" t="s">
        <v>161</v>
      </c>
      <c r="F37" s="48"/>
      <c r="G37" s="67" t="str">
        <f t="shared" si="0"/>
        <v>dd/mm/yy</v>
      </c>
      <c r="H37" s="51"/>
      <c r="I37" s="66" t="s">
        <v>106</v>
      </c>
      <c r="J37" s="78"/>
      <c r="K37" s="78"/>
      <c r="L37" s="78"/>
      <c r="M37" s="78"/>
      <c r="N37" s="78"/>
      <c r="O37" s="94"/>
      <c r="P37" s="95"/>
      <c r="Q37" s="96"/>
      <c r="R37" s="97"/>
    </row>
    <row r="38" spans="1:18" s="39" customFormat="1" ht="66" customHeight="1">
      <c r="A38" s="141"/>
      <c r="B38" s="145"/>
      <c r="C38" s="77">
        <v>2.19</v>
      </c>
      <c r="D38" s="59" t="s">
        <v>162</v>
      </c>
      <c r="E38" s="48" t="s">
        <v>163</v>
      </c>
      <c r="F38" s="48"/>
      <c r="G38" s="67" t="str">
        <f t="shared" si="0"/>
        <v>dd/mm/yy</v>
      </c>
      <c r="H38" s="51"/>
      <c r="I38" s="66" t="s">
        <v>117</v>
      </c>
      <c r="J38" s="78"/>
      <c r="K38" s="78"/>
      <c r="L38" s="78"/>
      <c r="M38" s="78"/>
      <c r="N38" s="78"/>
      <c r="O38" s="98"/>
      <c r="P38" s="104"/>
      <c r="Q38" s="104"/>
      <c r="R38" s="105"/>
    </row>
    <row r="39" spans="1:18" s="39" customFormat="1" ht="138.75" customHeight="1">
      <c r="A39" s="141"/>
      <c r="B39" s="146"/>
      <c r="C39" s="79">
        <v>2.2000000000000002</v>
      </c>
      <c r="D39" s="62" t="s">
        <v>164</v>
      </c>
      <c r="E39" s="50" t="s">
        <v>165</v>
      </c>
      <c r="F39" s="84"/>
      <c r="G39" s="67" t="str">
        <f t="shared" si="0"/>
        <v>dd/mm/yy</v>
      </c>
      <c r="H39" s="51"/>
      <c r="I39" s="66" t="s">
        <v>106</v>
      </c>
      <c r="J39" s="78"/>
      <c r="K39" s="78"/>
      <c r="L39" s="78"/>
      <c r="M39" s="78"/>
      <c r="N39" s="78"/>
      <c r="O39" s="94"/>
      <c r="P39" s="104"/>
      <c r="Q39" s="104"/>
      <c r="R39" s="105"/>
    </row>
    <row r="40" spans="1:18" s="39" customFormat="1" ht="48.75" customHeight="1">
      <c r="A40" s="141" t="s">
        <v>166</v>
      </c>
      <c r="B40" s="149" t="s">
        <v>167</v>
      </c>
      <c r="C40" s="80">
        <v>3.01</v>
      </c>
      <c r="D40" s="123" t="s">
        <v>168</v>
      </c>
      <c r="E40" s="53" t="s">
        <v>169</v>
      </c>
      <c r="F40" s="115"/>
      <c r="G40" s="67" t="str">
        <f t="shared" si="0"/>
        <v>dd/mm/yy</v>
      </c>
      <c r="H40" s="51"/>
      <c r="I40" s="66" t="s">
        <v>106</v>
      </c>
      <c r="J40" s="78"/>
      <c r="K40" s="78"/>
      <c r="L40" s="78"/>
      <c r="M40" s="78"/>
      <c r="N40" s="78"/>
      <c r="O40" s="98"/>
      <c r="P40" s="104"/>
      <c r="Q40" s="104"/>
      <c r="R40" s="105"/>
    </row>
    <row r="41" spans="1:18" s="39" customFormat="1" ht="91.15">
      <c r="A41" s="141"/>
      <c r="B41" s="145"/>
      <c r="C41" s="80">
        <v>3.02</v>
      </c>
      <c r="D41" s="64" t="s">
        <v>170</v>
      </c>
      <c r="E41" s="54" t="s">
        <v>171</v>
      </c>
      <c r="F41" s="54"/>
      <c r="G41" s="67" t="str">
        <f t="shared" si="0"/>
        <v>dd/mm/yy</v>
      </c>
      <c r="H41" s="51"/>
      <c r="I41" s="66" t="s">
        <v>106</v>
      </c>
      <c r="J41" s="78"/>
      <c r="K41" s="78"/>
      <c r="L41" s="78"/>
      <c r="M41" s="78"/>
      <c r="N41" s="78"/>
      <c r="O41" s="106"/>
      <c r="P41" s="104"/>
      <c r="Q41" s="104"/>
      <c r="R41" s="105"/>
    </row>
    <row r="42" spans="1:18" s="39" customFormat="1" ht="62.25" customHeight="1">
      <c r="A42" s="141"/>
      <c r="B42" s="145"/>
      <c r="C42" s="80">
        <v>3.03</v>
      </c>
      <c r="D42" s="64" t="s">
        <v>172</v>
      </c>
      <c r="E42" s="54" t="s">
        <v>173</v>
      </c>
      <c r="F42" s="54"/>
      <c r="G42" s="67" t="str">
        <f t="shared" si="0"/>
        <v>dd/mm/yy</v>
      </c>
      <c r="H42" s="51"/>
      <c r="I42" s="66" t="s">
        <v>106</v>
      </c>
      <c r="J42" s="78"/>
      <c r="K42" s="78"/>
      <c r="L42" s="78"/>
      <c r="M42" s="78"/>
      <c r="N42" s="78"/>
      <c r="O42" s="94"/>
      <c r="P42" s="104"/>
      <c r="Q42" s="104"/>
      <c r="R42" s="105"/>
    </row>
    <row r="43" spans="1:18" s="39" customFormat="1" ht="63.75" customHeight="1">
      <c r="A43" s="141"/>
      <c r="B43" s="145"/>
      <c r="C43" s="80">
        <v>3.04</v>
      </c>
      <c r="D43" s="58" t="s">
        <v>174</v>
      </c>
      <c r="E43" s="48" t="s">
        <v>175</v>
      </c>
      <c r="F43" s="48"/>
      <c r="G43" s="67" t="str">
        <f t="shared" si="0"/>
        <v>dd/mm/yy</v>
      </c>
      <c r="H43" s="51"/>
      <c r="I43" s="66" t="s">
        <v>106</v>
      </c>
      <c r="J43" s="78"/>
      <c r="K43" s="78"/>
      <c r="L43" s="78"/>
      <c r="M43" s="78"/>
      <c r="N43" s="78"/>
      <c r="O43" s="94"/>
      <c r="P43" s="104"/>
      <c r="Q43" s="104"/>
      <c r="R43" s="105"/>
    </row>
    <row r="44" spans="1:18" s="39" customFormat="1" ht="84.75" customHeight="1">
      <c r="A44" s="141"/>
      <c r="B44" s="145"/>
      <c r="C44" s="80">
        <v>3.05</v>
      </c>
      <c r="D44" s="58" t="s">
        <v>176</v>
      </c>
      <c r="E44" s="48" t="s">
        <v>177</v>
      </c>
      <c r="F44" s="48"/>
      <c r="G44" s="67" t="str">
        <f t="shared" si="0"/>
        <v>dd/mm/yy</v>
      </c>
      <c r="H44" s="51"/>
      <c r="I44" s="66" t="s">
        <v>106</v>
      </c>
      <c r="J44" s="78"/>
      <c r="K44" s="78"/>
      <c r="L44" s="78"/>
      <c r="M44" s="78"/>
      <c r="N44" s="78"/>
      <c r="O44" s="98"/>
      <c r="P44" s="104"/>
      <c r="Q44" s="104"/>
      <c r="R44" s="105"/>
    </row>
    <row r="45" spans="1:18" s="39" customFormat="1" ht="79.900000000000006">
      <c r="A45" s="141"/>
      <c r="B45" s="145"/>
      <c r="C45" s="80">
        <v>3.06</v>
      </c>
      <c r="D45" s="59" t="s">
        <v>178</v>
      </c>
      <c r="E45" s="48" t="s">
        <v>179</v>
      </c>
      <c r="F45" s="48"/>
      <c r="G45" s="67" t="str">
        <f t="shared" si="0"/>
        <v>dd/mm/yy</v>
      </c>
      <c r="H45" s="51"/>
      <c r="I45" s="66" t="s">
        <v>106</v>
      </c>
      <c r="J45" s="78"/>
      <c r="K45" s="78"/>
      <c r="L45" s="78"/>
      <c r="M45" s="78"/>
      <c r="N45" s="78"/>
      <c r="O45" s="94"/>
      <c r="P45" s="104"/>
      <c r="Q45" s="104"/>
      <c r="R45" s="105"/>
    </row>
    <row r="46" spans="1:18" s="39" customFormat="1" ht="68.45">
      <c r="A46" s="141"/>
      <c r="B46" s="145"/>
      <c r="C46" s="80">
        <v>3.07</v>
      </c>
      <c r="D46" s="58" t="s">
        <v>180</v>
      </c>
      <c r="E46" s="48" t="s">
        <v>181</v>
      </c>
      <c r="F46" s="48"/>
      <c r="G46" s="67" t="str">
        <f t="shared" si="0"/>
        <v>dd/mm/yy</v>
      </c>
      <c r="H46" s="51"/>
      <c r="I46" s="66" t="s">
        <v>106</v>
      </c>
      <c r="J46" s="78"/>
      <c r="K46" s="78"/>
      <c r="L46" s="78"/>
      <c r="M46" s="78"/>
      <c r="N46" s="78"/>
      <c r="O46" s="94"/>
      <c r="P46" s="104"/>
      <c r="Q46" s="104"/>
      <c r="R46" s="105"/>
    </row>
    <row r="47" spans="1:18" s="39" customFormat="1" ht="39" customHeight="1">
      <c r="A47" s="141"/>
      <c r="B47" s="145"/>
      <c r="C47" s="80">
        <v>3.08</v>
      </c>
      <c r="D47" s="58" t="s">
        <v>182</v>
      </c>
      <c r="E47" s="48" t="s">
        <v>183</v>
      </c>
      <c r="F47" s="48"/>
      <c r="G47" s="67" t="str">
        <f t="shared" si="0"/>
        <v>dd/mm/yy</v>
      </c>
      <c r="H47" s="51"/>
      <c r="I47" s="51"/>
      <c r="J47" s="78"/>
      <c r="K47" s="78"/>
      <c r="L47" s="78"/>
      <c r="M47" s="78"/>
      <c r="N47" s="78"/>
      <c r="O47" s="94"/>
      <c r="P47" s="104"/>
      <c r="Q47" s="104"/>
      <c r="R47" s="105"/>
    </row>
    <row r="48" spans="1:18" s="39" customFormat="1" ht="53.25" customHeight="1">
      <c r="A48" s="141"/>
      <c r="B48" s="145"/>
      <c r="C48" s="80">
        <v>3.09</v>
      </c>
      <c r="D48" s="58" t="s">
        <v>184</v>
      </c>
      <c r="E48" s="48" t="s">
        <v>185</v>
      </c>
      <c r="F48" s="48"/>
      <c r="G48" s="67" t="str">
        <f t="shared" si="0"/>
        <v>dd/mm/yy</v>
      </c>
      <c r="H48" s="51"/>
      <c r="I48" s="66" t="s">
        <v>106</v>
      </c>
      <c r="J48" s="78"/>
      <c r="K48" s="78"/>
      <c r="L48" s="78"/>
      <c r="M48" s="78"/>
      <c r="N48" s="78"/>
      <c r="O48" s="94"/>
      <c r="P48" s="104"/>
      <c r="Q48" s="104"/>
      <c r="R48" s="105"/>
    </row>
    <row r="49" spans="1:18" s="39" customFormat="1" ht="136.9">
      <c r="A49" s="141"/>
      <c r="B49" s="145"/>
      <c r="C49" s="80">
        <v>3.1</v>
      </c>
      <c r="D49" s="58" t="s">
        <v>186</v>
      </c>
      <c r="E49" s="48" t="s">
        <v>187</v>
      </c>
      <c r="F49" s="48"/>
      <c r="G49" s="67" t="str">
        <f t="shared" si="0"/>
        <v>dd/mm/yy</v>
      </c>
      <c r="H49" s="51"/>
      <c r="I49" s="66" t="s">
        <v>106</v>
      </c>
      <c r="J49" s="78"/>
      <c r="K49" s="78"/>
      <c r="L49" s="78"/>
      <c r="M49" s="78"/>
      <c r="N49" s="78"/>
      <c r="O49" s="94"/>
      <c r="P49" s="104"/>
      <c r="Q49" s="104"/>
      <c r="R49" s="105"/>
    </row>
    <row r="50" spans="1:18" s="39" customFormat="1" ht="70.5" customHeight="1">
      <c r="A50" s="141"/>
      <c r="B50" s="145"/>
      <c r="C50" s="80">
        <v>3.11</v>
      </c>
      <c r="D50" s="58" t="s">
        <v>188</v>
      </c>
      <c r="E50" s="48" t="s">
        <v>189</v>
      </c>
      <c r="F50" s="48"/>
      <c r="G50" s="67" t="str">
        <f t="shared" si="0"/>
        <v>dd/mm/yy</v>
      </c>
      <c r="H50" s="51"/>
      <c r="I50" s="66" t="s">
        <v>106</v>
      </c>
      <c r="J50" s="78"/>
      <c r="K50" s="78"/>
      <c r="L50" s="78"/>
      <c r="M50" s="78"/>
      <c r="N50" s="78"/>
      <c r="O50" s="94"/>
      <c r="P50" s="104"/>
      <c r="Q50" s="104"/>
      <c r="R50" s="105"/>
    </row>
    <row r="51" spans="1:18" s="39" customFormat="1" ht="121.5" customHeight="1">
      <c r="A51" s="141"/>
      <c r="B51" s="145"/>
      <c r="C51" s="80">
        <v>3.12</v>
      </c>
      <c r="D51" s="58" t="s">
        <v>190</v>
      </c>
      <c r="E51" s="48" t="s">
        <v>191</v>
      </c>
      <c r="F51" s="48"/>
      <c r="G51" s="67" t="str">
        <f t="shared" si="0"/>
        <v>dd/mm/yy</v>
      </c>
      <c r="H51" s="51"/>
      <c r="I51" s="66" t="s">
        <v>106</v>
      </c>
      <c r="J51" s="78"/>
      <c r="K51" s="78"/>
      <c r="L51" s="78"/>
      <c r="M51" s="78"/>
      <c r="N51" s="78"/>
      <c r="O51" s="94"/>
      <c r="P51" s="104"/>
      <c r="Q51" s="104"/>
      <c r="R51" s="105"/>
    </row>
    <row r="52" spans="1:18" s="40" customFormat="1" ht="34.15">
      <c r="A52" s="141"/>
      <c r="B52" s="145"/>
      <c r="C52" s="80">
        <v>3.13</v>
      </c>
      <c r="D52" s="58" t="s">
        <v>192</v>
      </c>
      <c r="E52" s="48" t="s">
        <v>193</v>
      </c>
      <c r="F52" s="48"/>
      <c r="G52" s="67" t="str">
        <f t="shared" si="0"/>
        <v>dd/mm/yy</v>
      </c>
      <c r="H52" s="51"/>
      <c r="I52" s="66" t="s">
        <v>106</v>
      </c>
      <c r="J52" s="78"/>
      <c r="K52" s="78"/>
      <c r="L52" s="78"/>
      <c r="M52" s="78"/>
      <c r="N52" s="78"/>
      <c r="O52" s="94"/>
      <c r="P52" s="104"/>
      <c r="Q52" s="104"/>
      <c r="R52" s="105"/>
    </row>
    <row r="53" spans="1:18" ht="54.75" customHeight="1">
      <c r="A53" s="141"/>
      <c r="B53" s="143" t="s">
        <v>194</v>
      </c>
      <c r="C53" s="80">
        <v>3.14</v>
      </c>
      <c r="D53" s="58" t="s">
        <v>195</v>
      </c>
      <c r="E53" s="48" t="s">
        <v>196</v>
      </c>
      <c r="F53" s="48"/>
      <c r="G53" s="67" t="str">
        <f t="shared" si="0"/>
        <v>dd/mm/yy</v>
      </c>
      <c r="H53" s="51"/>
      <c r="I53" s="66" t="s">
        <v>106</v>
      </c>
      <c r="J53" s="78"/>
      <c r="K53" s="78"/>
      <c r="L53" s="78"/>
      <c r="M53" s="78"/>
      <c r="N53" s="78"/>
      <c r="O53" s="94"/>
      <c r="P53" s="95"/>
      <c r="Q53" s="96"/>
      <c r="R53" s="97"/>
    </row>
    <row r="54" spans="1:18" s="28" customFormat="1" ht="91.15">
      <c r="A54" s="141"/>
      <c r="B54" s="143"/>
      <c r="C54" s="80">
        <v>3.15</v>
      </c>
      <c r="D54" s="58" t="s">
        <v>197</v>
      </c>
      <c r="E54" s="48" t="s">
        <v>198</v>
      </c>
      <c r="F54" s="48"/>
      <c r="G54" s="67" t="str">
        <f t="shared" si="0"/>
        <v>dd/mm/yy</v>
      </c>
      <c r="H54" s="51"/>
      <c r="I54" s="66" t="s">
        <v>106</v>
      </c>
      <c r="J54" s="78"/>
      <c r="K54" s="78"/>
      <c r="L54" s="78"/>
      <c r="M54" s="78"/>
      <c r="N54" s="78"/>
      <c r="O54" s="94"/>
      <c r="P54" s="95"/>
      <c r="Q54" s="96"/>
      <c r="R54" s="97"/>
    </row>
    <row r="55" spans="1:18" s="28" customFormat="1" ht="57">
      <c r="A55" s="141"/>
      <c r="B55" s="143"/>
      <c r="C55" s="80">
        <v>3.16</v>
      </c>
      <c r="D55" s="58" t="s">
        <v>199</v>
      </c>
      <c r="E55" s="48" t="s">
        <v>200</v>
      </c>
      <c r="F55" s="48"/>
      <c r="G55" s="67" t="str">
        <f t="shared" si="0"/>
        <v>dd/mm/yy</v>
      </c>
      <c r="H55" s="51"/>
      <c r="I55" s="66" t="s">
        <v>106</v>
      </c>
      <c r="J55" s="78"/>
      <c r="K55" s="78"/>
      <c r="L55" s="78"/>
      <c r="M55" s="78"/>
      <c r="N55" s="78"/>
      <c r="O55" s="94"/>
      <c r="P55" s="95"/>
      <c r="Q55" s="96"/>
      <c r="R55" s="97"/>
    </row>
    <row r="56" spans="1:18" s="28" customFormat="1" ht="79.900000000000006">
      <c r="A56" s="141"/>
      <c r="B56" s="143"/>
      <c r="C56" s="80">
        <v>3.17</v>
      </c>
      <c r="D56" s="58" t="s">
        <v>201</v>
      </c>
      <c r="E56" s="48" t="s">
        <v>202</v>
      </c>
      <c r="F56" s="48"/>
      <c r="G56" s="67" t="str">
        <f t="shared" si="0"/>
        <v>dd/mm/yy</v>
      </c>
      <c r="H56" s="51"/>
      <c r="I56" s="66" t="s">
        <v>106</v>
      </c>
      <c r="J56" s="78"/>
      <c r="K56" s="78"/>
      <c r="L56" s="78"/>
      <c r="M56" s="78"/>
      <c r="N56" s="78"/>
      <c r="O56" s="94"/>
      <c r="P56" s="95"/>
      <c r="Q56" s="96"/>
      <c r="R56" s="97"/>
    </row>
    <row r="57" spans="1:18" ht="42" customHeight="1">
      <c r="A57" s="141"/>
      <c r="B57" s="143" t="s">
        <v>203</v>
      </c>
      <c r="C57" s="80">
        <v>3.18</v>
      </c>
      <c r="D57" s="58" t="s">
        <v>204</v>
      </c>
      <c r="E57" s="48" t="s">
        <v>205</v>
      </c>
      <c r="F57" s="48"/>
      <c r="G57" s="67" t="str">
        <f t="shared" si="0"/>
        <v>dd/mm/yy</v>
      </c>
      <c r="H57" s="51"/>
      <c r="I57" s="66" t="s">
        <v>106</v>
      </c>
      <c r="J57" s="78"/>
      <c r="K57" s="78"/>
      <c r="L57" s="78"/>
      <c r="M57" s="78"/>
      <c r="N57" s="78"/>
      <c r="O57" s="94"/>
      <c r="P57" s="95"/>
      <c r="Q57" s="96"/>
      <c r="R57" s="97"/>
    </row>
    <row r="58" spans="1:18" ht="114">
      <c r="A58" s="141"/>
      <c r="B58" s="143"/>
      <c r="C58" s="80">
        <v>3.19</v>
      </c>
      <c r="D58" s="58" t="s">
        <v>206</v>
      </c>
      <c r="E58" s="48" t="s">
        <v>207</v>
      </c>
      <c r="F58" s="48"/>
      <c r="G58" s="67" t="str">
        <f t="shared" si="0"/>
        <v>dd/mm/yy</v>
      </c>
      <c r="H58" s="51"/>
      <c r="I58" s="66" t="s">
        <v>106</v>
      </c>
      <c r="J58" s="78"/>
      <c r="K58" s="78"/>
      <c r="L58" s="78"/>
      <c r="M58" s="78"/>
      <c r="N58" s="78"/>
      <c r="O58" s="94"/>
      <c r="P58" s="95"/>
      <c r="Q58" s="96"/>
      <c r="R58" s="97"/>
    </row>
    <row r="59" spans="1:18" ht="54.75" customHeight="1">
      <c r="A59" s="141"/>
      <c r="B59" s="143"/>
      <c r="C59" s="80">
        <v>3.2</v>
      </c>
      <c r="D59" s="58" t="s">
        <v>208</v>
      </c>
      <c r="E59" s="48" t="s">
        <v>209</v>
      </c>
      <c r="F59" s="48"/>
      <c r="G59" s="67" t="str">
        <f t="shared" si="0"/>
        <v>dd/mm/yy</v>
      </c>
      <c r="H59" s="51"/>
      <c r="I59" s="66" t="s">
        <v>106</v>
      </c>
      <c r="J59" s="78"/>
      <c r="K59" s="78"/>
      <c r="L59" s="78"/>
      <c r="M59" s="78"/>
      <c r="N59" s="78"/>
      <c r="O59" s="94"/>
      <c r="P59" s="95"/>
      <c r="Q59" s="96"/>
      <c r="R59" s="97"/>
    </row>
    <row r="60" spans="1:18" s="28" customFormat="1" ht="102.75" customHeight="1">
      <c r="A60" s="141"/>
      <c r="B60" s="143"/>
      <c r="C60" s="80">
        <v>3.21</v>
      </c>
      <c r="D60" s="58" t="s">
        <v>210</v>
      </c>
      <c r="E60" s="48" t="s">
        <v>211</v>
      </c>
      <c r="F60" s="48"/>
      <c r="G60" s="67" t="str">
        <f t="shared" si="0"/>
        <v>dd/mm/yy</v>
      </c>
      <c r="H60" s="51"/>
      <c r="I60" s="66" t="s">
        <v>106</v>
      </c>
      <c r="J60" s="78"/>
      <c r="K60" s="78"/>
      <c r="L60" s="78"/>
      <c r="M60" s="78"/>
      <c r="N60" s="78"/>
      <c r="O60" s="94"/>
      <c r="P60" s="95"/>
      <c r="Q60" s="96"/>
      <c r="R60" s="97"/>
    </row>
    <row r="61" spans="1:18" s="28" customFormat="1" ht="81" customHeight="1">
      <c r="A61" s="141"/>
      <c r="B61" s="143"/>
      <c r="C61" s="80">
        <v>3.22</v>
      </c>
      <c r="D61" s="58" t="s">
        <v>212</v>
      </c>
      <c r="E61" s="48" t="s">
        <v>213</v>
      </c>
      <c r="F61" s="48"/>
      <c r="G61" s="67" t="str">
        <f t="shared" si="0"/>
        <v>dd/mm/yy</v>
      </c>
      <c r="H61" s="51"/>
      <c r="I61" s="66" t="s">
        <v>106</v>
      </c>
      <c r="J61" s="78"/>
      <c r="K61" s="78"/>
      <c r="L61" s="78"/>
      <c r="M61" s="78"/>
      <c r="N61" s="78"/>
      <c r="O61" s="98"/>
      <c r="P61" s="95"/>
      <c r="Q61" s="96"/>
      <c r="R61" s="97"/>
    </row>
    <row r="62" spans="1:18" s="28" customFormat="1" ht="64.5" customHeight="1">
      <c r="A62" s="141"/>
      <c r="B62" s="143"/>
      <c r="C62" s="80">
        <v>3.23</v>
      </c>
      <c r="D62" s="58" t="s">
        <v>214</v>
      </c>
      <c r="E62" s="48" t="s">
        <v>215</v>
      </c>
      <c r="F62" s="48"/>
      <c r="G62" s="67" t="str">
        <f t="shared" si="0"/>
        <v>dd/mm/yy</v>
      </c>
      <c r="H62" s="51"/>
      <c r="I62" s="66" t="s">
        <v>106</v>
      </c>
      <c r="J62" s="78"/>
      <c r="K62" s="78"/>
      <c r="L62" s="78"/>
      <c r="M62" s="78"/>
      <c r="N62" s="78"/>
      <c r="O62" s="94"/>
      <c r="P62" s="95"/>
      <c r="Q62" s="96"/>
      <c r="R62" s="97"/>
    </row>
    <row r="63" spans="1:18" s="28" customFormat="1" ht="57" customHeight="1">
      <c r="A63" s="141"/>
      <c r="B63" s="143"/>
      <c r="C63" s="80">
        <v>3.24</v>
      </c>
      <c r="D63" s="58" t="s">
        <v>216</v>
      </c>
      <c r="E63" s="48" t="s">
        <v>217</v>
      </c>
      <c r="F63" s="48"/>
      <c r="G63" s="67" t="str">
        <f t="shared" si="0"/>
        <v>dd/mm/yy</v>
      </c>
      <c r="H63" s="51"/>
      <c r="I63" s="66" t="s">
        <v>106</v>
      </c>
      <c r="J63" s="78"/>
      <c r="K63" s="78"/>
      <c r="L63" s="78"/>
      <c r="M63" s="78"/>
      <c r="N63" s="78"/>
      <c r="O63" s="94"/>
      <c r="P63" s="95"/>
      <c r="Q63" s="96"/>
      <c r="R63" s="97"/>
    </row>
    <row r="64" spans="1:18" s="28" customFormat="1" ht="42.75" customHeight="1">
      <c r="A64" s="141"/>
      <c r="B64" s="143"/>
      <c r="C64" s="80">
        <v>3.2500000000000102</v>
      </c>
      <c r="D64" s="58" t="s">
        <v>218</v>
      </c>
      <c r="E64" s="48" t="s">
        <v>219</v>
      </c>
      <c r="F64" s="48"/>
      <c r="G64" s="67" t="str">
        <f t="shared" si="0"/>
        <v>dd/mm/yy</v>
      </c>
      <c r="H64" s="51"/>
      <c r="I64" s="66" t="s">
        <v>106</v>
      </c>
      <c r="J64" s="78"/>
      <c r="K64" s="78"/>
      <c r="L64" s="78"/>
      <c r="M64" s="78"/>
      <c r="N64" s="78"/>
      <c r="O64" s="94"/>
      <c r="P64" s="95"/>
      <c r="Q64" s="96"/>
      <c r="R64" s="97"/>
    </row>
    <row r="65" spans="1:18" s="28" customFormat="1" ht="75" customHeight="1">
      <c r="A65" s="141"/>
      <c r="B65" s="145" t="s">
        <v>220</v>
      </c>
      <c r="C65" s="80">
        <v>3.26000000000001</v>
      </c>
      <c r="D65" s="59" t="s">
        <v>221</v>
      </c>
      <c r="E65" s="48" t="s">
        <v>222</v>
      </c>
      <c r="F65" s="48"/>
      <c r="G65" s="67" t="str">
        <f t="shared" si="0"/>
        <v>dd/mm/yy</v>
      </c>
      <c r="H65" s="51"/>
      <c r="I65" s="66" t="s">
        <v>106</v>
      </c>
      <c r="J65" s="78"/>
      <c r="K65" s="78"/>
      <c r="L65" s="78"/>
      <c r="M65" s="78"/>
      <c r="N65" s="78"/>
      <c r="O65" s="94"/>
      <c r="P65" s="95"/>
      <c r="Q65" s="96"/>
      <c r="R65" s="97"/>
    </row>
    <row r="66" spans="1:18" s="28" customFormat="1" ht="79.900000000000006">
      <c r="A66" s="141"/>
      <c r="B66" s="145"/>
      <c r="C66" s="80">
        <v>3.2700000000000098</v>
      </c>
      <c r="D66" s="59" t="s">
        <v>223</v>
      </c>
      <c r="E66" s="48" t="s">
        <v>224</v>
      </c>
      <c r="F66" s="48"/>
      <c r="G66" s="67" t="str">
        <f t="shared" si="0"/>
        <v>dd/mm/yy</v>
      </c>
      <c r="H66" s="51"/>
      <c r="I66" s="66" t="s">
        <v>106</v>
      </c>
      <c r="J66" s="78"/>
      <c r="K66" s="78"/>
      <c r="L66" s="78"/>
      <c r="M66" s="78"/>
      <c r="N66" s="78"/>
      <c r="O66" s="94"/>
      <c r="P66" s="95"/>
      <c r="Q66" s="96"/>
      <c r="R66" s="97"/>
    </row>
    <row r="67" spans="1:18" s="28" customFormat="1" ht="91.15">
      <c r="A67" s="141"/>
      <c r="B67" s="145"/>
      <c r="C67" s="80">
        <v>3.28000000000001</v>
      </c>
      <c r="D67" s="64" t="s">
        <v>225</v>
      </c>
      <c r="E67" s="54" t="s">
        <v>226</v>
      </c>
      <c r="F67" s="54"/>
      <c r="G67" s="67" t="str">
        <f t="shared" si="0"/>
        <v>dd/mm/yy</v>
      </c>
      <c r="H67" s="51"/>
      <c r="I67" s="66" t="s">
        <v>106</v>
      </c>
      <c r="J67" s="78"/>
      <c r="K67" s="78"/>
      <c r="L67" s="78"/>
      <c r="M67" s="78"/>
      <c r="N67" s="78"/>
      <c r="O67" s="106"/>
      <c r="P67" s="104"/>
      <c r="Q67" s="104"/>
      <c r="R67" s="97"/>
    </row>
    <row r="68" spans="1:18" s="28" customFormat="1" ht="102.6">
      <c r="A68" s="141"/>
      <c r="B68" s="145"/>
      <c r="C68" s="80">
        <v>3.2900000000000098</v>
      </c>
      <c r="D68" s="64" t="s">
        <v>227</v>
      </c>
      <c r="E68" s="54" t="s">
        <v>228</v>
      </c>
      <c r="F68" s="54"/>
      <c r="G68" s="67" t="str">
        <f t="shared" si="0"/>
        <v>dd/mm/yy</v>
      </c>
      <c r="H68" s="51"/>
      <c r="I68" s="66" t="s">
        <v>106</v>
      </c>
      <c r="J68" s="78"/>
      <c r="K68" s="78"/>
      <c r="L68" s="78"/>
      <c r="M68" s="78"/>
      <c r="N68" s="78"/>
      <c r="O68" s="106"/>
      <c r="P68" s="95"/>
      <c r="Q68" s="96"/>
      <c r="R68" s="97"/>
    </row>
    <row r="69" spans="1:18" s="28" customFormat="1" ht="51" customHeight="1">
      <c r="A69" s="141"/>
      <c r="B69" s="121" t="s">
        <v>229</v>
      </c>
      <c r="C69" s="80">
        <v>3.30000000000001</v>
      </c>
      <c r="D69" s="65" t="s">
        <v>230</v>
      </c>
      <c r="E69" s="55" t="s">
        <v>231</v>
      </c>
      <c r="F69" s="55"/>
      <c r="G69" s="67" t="str">
        <f t="shared" si="0"/>
        <v>dd/mm/yy</v>
      </c>
      <c r="H69" s="51"/>
      <c r="I69" s="66" t="s">
        <v>106</v>
      </c>
      <c r="J69" s="78"/>
      <c r="K69" s="78"/>
      <c r="L69" s="78"/>
      <c r="M69" s="78"/>
      <c r="N69" s="78"/>
      <c r="O69" s="106"/>
      <c r="P69" s="95"/>
      <c r="Q69" s="96"/>
      <c r="R69" s="97"/>
    </row>
    <row r="70" spans="1:18" ht="30.75" customHeight="1">
      <c r="A70" s="141" t="s">
        <v>232</v>
      </c>
      <c r="B70" s="142" t="s">
        <v>233</v>
      </c>
      <c r="C70" s="77">
        <v>4.01</v>
      </c>
      <c r="D70" s="63" t="s">
        <v>234</v>
      </c>
      <c r="E70" s="53" t="s">
        <v>235</v>
      </c>
      <c r="F70" s="85"/>
      <c r="G70" s="67" t="str">
        <f t="shared" si="0"/>
        <v>dd/mm/yy</v>
      </c>
      <c r="H70" s="51"/>
      <c r="I70" s="66" t="s">
        <v>106</v>
      </c>
      <c r="J70" s="78"/>
      <c r="K70" s="78"/>
      <c r="L70" s="78"/>
      <c r="M70" s="78"/>
      <c r="N70" s="78"/>
      <c r="O70" s="107"/>
      <c r="P70" s="95"/>
      <c r="Q70" s="96"/>
      <c r="R70" s="97"/>
    </row>
    <row r="71" spans="1:18" ht="32.25" customHeight="1">
      <c r="A71" s="141"/>
      <c r="B71" s="143"/>
      <c r="C71" s="79">
        <v>4.0199999999999996</v>
      </c>
      <c r="D71" s="64" t="s">
        <v>236</v>
      </c>
      <c r="E71" s="54" t="s">
        <v>237</v>
      </c>
      <c r="F71" s="54"/>
      <c r="G71" s="67" t="str">
        <f t="shared" si="0"/>
        <v>dd/mm/yy</v>
      </c>
      <c r="H71" s="51"/>
      <c r="I71" s="66" t="s">
        <v>106</v>
      </c>
      <c r="J71" s="78"/>
      <c r="K71" s="78"/>
      <c r="L71" s="78"/>
      <c r="M71" s="78"/>
      <c r="N71" s="78"/>
      <c r="O71" s="107"/>
      <c r="P71" s="95"/>
      <c r="Q71" s="96"/>
      <c r="R71" s="97"/>
    </row>
    <row r="72" spans="1:18" ht="37.5" customHeight="1">
      <c r="A72" s="141"/>
      <c r="B72" s="143"/>
      <c r="C72" s="79">
        <v>4.03</v>
      </c>
      <c r="D72" s="64" t="s">
        <v>238</v>
      </c>
      <c r="E72" s="54" t="s">
        <v>239</v>
      </c>
      <c r="F72" s="54"/>
      <c r="G72" s="67" t="str">
        <f t="shared" si="0"/>
        <v>dd/mm/yy</v>
      </c>
      <c r="H72" s="51"/>
      <c r="I72" s="66" t="s">
        <v>106</v>
      </c>
      <c r="J72" s="78"/>
      <c r="K72" s="78"/>
      <c r="L72" s="78"/>
      <c r="M72" s="78"/>
      <c r="N72" s="78"/>
      <c r="O72" s="107"/>
      <c r="P72" s="95"/>
      <c r="Q72" s="96"/>
      <c r="R72" s="97"/>
    </row>
    <row r="73" spans="1:18">
      <c r="B73" s="29"/>
      <c r="D73" s="41"/>
      <c r="E73" s="41"/>
      <c r="F73" s="41"/>
    </row>
    <row r="74" spans="1:18">
      <c r="B74" s="29"/>
      <c r="D74" s="41"/>
      <c r="E74" s="41"/>
      <c r="F74" s="41"/>
    </row>
    <row r="75" spans="1:18">
      <c r="B75" s="29"/>
      <c r="D75" s="41"/>
      <c r="E75" s="41"/>
      <c r="F75" s="41"/>
    </row>
    <row r="76" spans="1:18">
      <c r="B76" s="29"/>
      <c r="D76" s="41"/>
      <c r="E76" s="41"/>
      <c r="F76" s="41"/>
    </row>
    <row r="77" spans="1:18">
      <c r="B77" s="29"/>
      <c r="D77" s="41"/>
      <c r="E77" s="41"/>
      <c r="F77" s="41"/>
    </row>
    <row r="78" spans="1:18">
      <c r="B78" s="29"/>
      <c r="D78" s="41"/>
      <c r="E78" s="41"/>
      <c r="F78" s="41"/>
    </row>
    <row r="79" spans="1:18">
      <c r="B79" s="29"/>
      <c r="D79" s="41"/>
      <c r="E79" s="41"/>
      <c r="F79" s="41"/>
    </row>
    <row r="80" spans="1:18">
      <c r="B80" s="29"/>
      <c r="D80" s="41"/>
      <c r="E80" s="41"/>
      <c r="F80" s="41"/>
    </row>
    <row r="81" spans="2:6">
      <c r="B81" s="29"/>
      <c r="D81" s="41"/>
      <c r="E81" s="41"/>
      <c r="F81" s="41"/>
    </row>
    <row r="82" spans="2:6">
      <c r="B82" s="29"/>
      <c r="D82" s="41"/>
      <c r="E82" s="41"/>
      <c r="F82" s="41"/>
    </row>
    <row r="83" spans="2:6">
      <c r="B83" s="29"/>
      <c r="D83" s="41"/>
      <c r="E83" s="41"/>
      <c r="F83" s="41"/>
    </row>
    <row r="84" spans="2:6">
      <c r="B84" s="29"/>
      <c r="D84" s="41"/>
      <c r="E84" s="41"/>
      <c r="F84" s="41"/>
    </row>
    <row r="85" spans="2:6">
      <c r="B85" s="29"/>
      <c r="D85" s="41"/>
      <c r="E85" s="41"/>
      <c r="F85" s="41"/>
    </row>
    <row r="86" spans="2:6">
      <c r="B86" s="29"/>
      <c r="D86" s="41"/>
      <c r="E86" s="41"/>
      <c r="F86" s="41"/>
    </row>
    <row r="87" spans="2:6">
      <c r="B87" s="29"/>
      <c r="D87" s="41"/>
      <c r="E87" s="41"/>
      <c r="F87" s="41"/>
    </row>
    <row r="88" spans="2:6">
      <c r="B88" s="29"/>
      <c r="D88" s="41"/>
      <c r="E88" s="41"/>
      <c r="F88" s="41"/>
    </row>
    <row r="89" spans="2:6">
      <c r="B89" s="29"/>
      <c r="D89" s="41"/>
      <c r="E89" s="41"/>
      <c r="F89" s="41"/>
    </row>
    <row r="90" spans="2:6">
      <c r="B90" s="29"/>
      <c r="D90" s="41"/>
      <c r="E90" s="41"/>
      <c r="F90" s="41"/>
    </row>
    <row r="91" spans="2:6">
      <c r="B91" s="29"/>
      <c r="D91" s="41"/>
      <c r="E91" s="41"/>
      <c r="F91" s="41"/>
    </row>
    <row r="92" spans="2:6">
      <c r="B92" s="29"/>
      <c r="D92" s="41"/>
      <c r="E92" s="41"/>
      <c r="F92" s="41"/>
    </row>
    <row r="93" spans="2:6">
      <c r="B93" s="29"/>
      <c r="D93" s="41"/>
      <c r="E93" s="41"/>
      <c r="F93" s="41"/>
    </row>
    <row r="94" spans="2:6">
      <c r="B94" s="29"/>
      <c r="D94" s="41"/>
      <c r="E94" s="41"/>
      <c r="F94" s="41"/>
    </row>
    <row r="95" spans="2:6">
      <c r="B95" s="29"/>
      <c r="D95" s="41"/>
      <c r="E95" s="41"/>
      <c r="F95" s="41"/>
    </row>
    <row r="96" spans="2:6">
      <c r="B96" s="29"/>
      <c r="D96" s="41"/>
      <c r="E96" s="41"/>
      <c r="F96" s="41"/>
    </row>
    <row r="97" spans="2:6">
      <c r="B97" s="29"/>
      <c r="D97" s="41"/>
      <c r="E97" s="41"/>
      <c r="F97" s="41"/>
    </row>
    <row r="98" spans="2:6">
      <c r="B98" s="29"/>
      <c r="D98" s="41"/>
      <c r="E98" s="41"/>
      <c r="F98" s="41"/>
    </row>
    <row r="99" spans="2:6">
      <c r="B99" s="29"/>
      <c r="D99" s="41"/>
      <c r="E99" s="41"/>
      <c r="F99" s="41"/>
    </row>
    <row r="100" spans="2:6">
      <c r="B100" s="29"/>
      <c r="D100" s="41"/>
      <c r="E100" s="41"/>
      <c r="F100" s="41"/>
    </row>
    <row r="101" spans="2:6">
      <c r="B101" s="29"/>
      <c r="D101" s="41"/>
      <c r="E101" s="41"/>
      <c r="F101" s="41"/>
    </row>
    <row r="102" spans="2:6">
      <c r="B102" s="29"/>
      <c r="D102" s="41"/>
      <c r="E102" s="41"/>
      <c r="F102" s="41"/>
    </row>
    <row r="103" spans="2:6">
      <c r="B103" s="29"/>
      <c r="D103" s="41"/>
      <c r="E103" s="41"/>
      <c r="F103" s="41"/>
    </row>
    <row r="104" spans="2:6">
      <c r="B104" s="29"/>
      <c r="D104" s="41"/>
      <c r="E104" s="41"/>
      <c r="F104" s="41"/>
    </row>
    <row r="105" spans="2:6">
      <c r="B105" s="29"/>
      <c r="D105" s="41"/>
      <c r="E105" s="41"/>
      <c r="F105" s="41"/>
    </row>
    <row r="106" spans="2:6">
      <c r="B106" s="29"/>
      <c r="D106" s="41"/>
      <c r="E106" s="41"/>
      <c r="F106" s="41"/>
    </row>
    <row r="107" spans="2:6">
      <c r="B107" s="29"/>
      <c r="D107" s="41"/>
      <c r="E107" s="41"/>
      <c r="F107" s="41"/>
    </row>
    <row r="108" spans="2:6">
      <c r="B108" s="29"/>
      <c r="D108" s="41"/>
      <c r="E108" s="41"/>
      <c r="F108" s="41"/>
    </row>
    <row r="109" spans="2:6">
      <c r="B109" s="29"/>
      <c r="D109" s="41"/>
      <c r="E109" s="41"/>
      <c r="F109" s="41"/>
    </row>
    <row r="110" spans="2:6">
      <c r="B110" s="29"/>
      <c r="D110" s="41"/>
      <c r="E110" s="41"/>
      <c r="F110" s="41"/>
    </row>
    <row r="111" spans="2:6">
      <c r="B111" s="29"/>
      <c r="D111" s="41"/>
      <c r="E111" s="41"/>
      <c r="F111" s="41"/>
    </row>
    <row r="112" spans="2:6">
      <c r="B112" s="29"/>
      <c r="D112" s="41"/>
      <c r="E112" s="41"/>
      <c r="F112" s="41"/>
    </row>
    <row r="113" spans="2:6">
      <c r="B113" s="29"/>
      <c r="D113" s="41"/>
      <c r="E113" s="41"/>
      <c r="F113" s="41"/>
    </row>
    <row r="114" spans="2:6">
      <c r="B114" s="29"/>
      <c r="D114" s="41"/>
      <c r="E114" s="41"/>
      <c r="F114" s="41"/>
    </row>
    <row r="115" spans="2:6">
      <c r="B115" s="29"/>
      <c r="D115" s="41"/>
      <c r="E115" s="41"/>
      <c r="F115" s="41"/>
    </row>
    <row r="116" spans="2:6">
      <c r="B116" s="29"/>
      <c r="D116" s="41"/>
      <c r="E116" s="41"/>
      <c r="F116" s="41"/>
    </row>
    <row r="117" spans="2:6">
      <c r="B117" s="29"/>
      <c r="D117" s="41"/>
      <c r="E117" s="41"/>
      <c r="F117" s="41"/>
    </row>
    <row r="118" spans="2:6">
      <c r="B118" s="29"/>
      <c r="D118" s="41"/>
      <c r="E118" s="41"/>
      <c r="F118" s="41"/>
    </row>
    <row r="119" spans="2:6">
      <c r="B119" s="29"/>
      <c r="D119" s="41"/>
      <c r="E119" s="41"/>
      <c r="F119" s="41"/>
    </row>
    <row r="120" spans="2:6">
      <c r="B120" s="29"/>
      <c r="D120" s="41"/>
      <c r="E120" s="41"/>
      <c r="F120" s="41"/>
    </row>
    <row r="121" spans="2:6">
      <c r="B121" s="29"/>
      <c r="D121" s="41"/>
      <c r="E121" s="41"/>
      <c r="F121" s="41"/>
    </row>
    <row r="122" spans="2:6">
      <c r="B122" s="29"/>
      <c r="D122" s="41"/>
      <c r="E122" s="41"/>
      <c r="F122" s="41"/>
    </row>
    <row r="123" spans="2:6">
      <c r="B123" s="29"/>
      <c r="D123" s="41"/>
      <c r="E123" s="41"/>
      <c r="F123" s="41"/>
    </row>
    <row r="124" spans="2:6">
      <c r="B124" s="29"/>
      <c r="D124" s="41"/>
      <c r="E124" s="41"/>
      <c r="F124" s="41"/>
    </row>
    <row r="125" spans="2:6">
      <c r="B125" s="29"/>
      <c r="D125" s="41"/>
      <c r="E125" s="41"/>
      <c r="F125" s="41"/>
    </row>
    <row r="126" spans="2:6">
      <c r="B126" s="29"/>
      <c r="D126" s="41"/>
      <c r="E126" s="41"/>
      <c r="F126" s="41"/>
    </row>
    <row r="127" spans="2:6">
      <c r="B127" s="29"/>
      <c r="D127" s="41"/>
      <c r="E127" s="41"/>
      <c r="F127" s="41"/>
    </row>
    <row r="128" spans="2:6">
      <c r="B128" s="29"/>
      <c r="D128" s="41"/>
      <c r="E128" s="41"/>
      <c r="F128" s="41"/>
    </row>
    <row r="129" spans="2:6">
      <c r="B129" s="29"/>
      <c r="D129" s="41"/>
      <c r="E129" s="41"/>
      <c r="F129" s="41"/>
    </row>
    <row r="130" spans="2:6">
      <c r="B130" s="29"/>
      <c r="D130" s="41"/>
      <c r="E130" s="41"/>
      <c r="F130" s="41"/>
    </row>
    <row r="131" spans="2:6">
      <c r="B131" s="29"/>
      <c r="D131" s="41"/>
      <c r="E131" s="41"/>
      <c r="F131" s="41"/>
    </row>
    <row r="132" spans="2:6">
      <c r="B132" s="29"/>
      <c r="D132" s="41"/>
      <c r="E132" s="41"/>
      <c r="F132" s="41"/>
    </row>
    <row r="133" spans="2:6">
      <c r="B133" s="29"/>
      <c r="D133" s="41"/>
      <c r="E133" s="41"/>
      <c r="F133" s="41"/>
    </row>
    <row r="134" spans="2:6">
      <c r="B134" s="29"/>
      <c r="D134" s="41"/>
      <c r="E134" s="41"/>
      <c r="F134" s="41"/>
    </row>
    <row r="135" spans="2:6">
      <c r="B135" s="29"/>
      <c r="D135" s="41"/>
      <c r="E135" s="41"/>
      <c r="F135" s="41"/>
    </row>
    <row r="136" spans="2:6">
      <c r="B136" s="29"/>
      <c r="D136" s="41"/>
      <c r="E136" s="41"/>
      <c r="F136" s="41"/>
    </row>
    <row r="137" spans="2:6">
      <c r="B137" s="29"/>
      <c r="D137" s="41"/>
      <c r="E137" s="41"/>
      <c r="F137" s="41"/>
    </row>
    <row r="138" spans="2:6">
      <c r="B138" s="29"/>
      <c r="D138" s="41"/>
      <c r="E138" s="41"/>
      <c r="F138" s="41"/>
    </row>
    <row r="139" spans="2:6">
      <c r="B139" s="29"/>
      <c r="D139" s="41"/>
      <c r="E139" s="41"/>
      <c r="F139" s="41"/>
    </row>
    <row r="140" spans="2:6">
      <c r="B140" s="29"/>
      <c r="D140" s="41"/>
      <c r="E140" s="41"/>
      <c r="F140" s="41"/>
    </row>
    <row r="141" spans="2:6">
      <c r="B141" s="29"/>
      <c r="D141" s="41"/>
      <c r="E141" s="41"/>
      <c r="F141" s="41"/>
    </row>
    <row r="142" spans="2:6">
      <c r="B142" s="29"/>
      <c r="D142" s="41"/>
      <c r="E142" s="41"/>
      <c r="F142" s="41"/>
    </row>
    <row r="143" spans="2:6">
      <c r="B143" s="29"/>
      <c r="D143" s="41"/>
      <c r="E143" s="41"/>
      <c r="F143" s="41"/>
    </row>
    <row r="144" spans="2:6">
      <c r="B144" s="29"/>
      <c r="D144" s="41"/>
      <c r="E144" s="41"/>
      <c r="F144" s="41"/>
    </row>
    <row r="145" spans="2:6">
      <c r="B145" s="29"/>
      <c r="D145" s="41"/>
      <c r="E145" s="41"/>
      <c r="F145" s="41"/>
    </row>
    <row r="146" spans="2:6">
      <c r="B146" s="29"/>
      <c r="D146" s="41"/>
      <c r="E146" s="41"/>
      <c r="F146" s="41"/>
    </row>
    <row r="147" spans="2:6">
      <c r="B147" s="29"/>
      <c r="D147" s="41"/>
      <c r="E147" s="41"/>
      <c r="F147" s="41"/>
    </row>
    <row r="148" spans="2:6">
      <c r="B148" s="29"/>
      <c r="D148" s="41"/>
      <c r="E148" s="41"/>
      <c r="F148" s="41"/>
    </row>
    <row r="149" spans="2:6">
      <c r="B149" s="29"/>
      <c r="D149" s="41"/>
      <c r="E149" s="41"/>
      <c r="F149" s="41"/>
    </row>
    <row r="150" spans="2:6">
      <c r="B150" s="29"/>
      <c r="D150" s="41"/>
      <c r="E150" s="41"/>
      <c r="F150" s="41"/>
    </row>
    <row r="151" spans="2:6">
      <c r="B151" s="29"/>
      <c r="D151" s="41"/>
      <c r="E151" s="41"/>
      <c r="F151" s="41"/>
    </row>
    <row r="152" spans="2:6">
      <c r="B152" s="29"/>
      <c r="D152" s="41"/>
      <c r="E152" s="41"/>
      <c r="F152" s="41"/>
    </row>
    <row r="153" spans="2:6">
      <c r="B153" s="29"/>
      <c r="D153" s="41"/>
      <c r="E153" s="41"/>
      <c r="F153" s="41"/>
    </row>
    <row r="154" spans="2:6">
      <c r="B154" s="29"/>
      <c r="D154" s="41"/>
      <c r="E154" s="41"/>
      <c r="F154" s="41"/>
    </row>
    <row r="155" spans="2:6">
      <c r="B155" s="29"/>
      <c r="D155" s="41"/>
      <c r="E155" s="41"/>
      <c r="F155" s="41"/>
    </row>
    <row r="156" spans="2:6">
      <c r="B156" s="29"/>
      <c r="D156" s="41"/>
      <c r="E156" s="41"/>
      <c r="F156" s="41"/>
    </row>
    <row r="157" spans="2:6">
      <c r="B157" s="29"/>
      <c r="D157" s="41"/>
      <c r="E157" s="41"/>
      <c r="F157" s="41"/>
    </row>
    <row r="158" spans="2:6">
      <c r="B158" s="29"/>
      <c r="D158" s="41"/>
      <c r="E158" s="41"/>
      <c r="F158" s="41"/>
    </row>
    <row r="159" spans="2:6">
      <c r="B159" s="29"/>
      <c r="D159" s="41"/>
      <c r="E159" s="41"/>
      <c r="F159" s="41"/>
    </row>
    <row r="160" spans="2:6">
      <c r="B160" s="29"/>
      <c r="D160" s="41"/>
      <c r="E160" s="41"/>
      <c r="F160" s="41"/>
    </row>
    <row r="161" spans="2:6">
      <c r="B161" s="29"/>
      <c r="D161" s="41"/>
      <c r="E161" s="41"/>
      <c r="F161" s="41"/>
    </row>
    <row r="162" spans="2:6">
      <c r="B162" s="29"/>
      <c r="D162" s="41"/>
      <c r="E162" s="41"/>
      <c r="F162" s="41"/>
    </row>
    <row r="163" spans="2:6">
      <c r="B163" s="29"/>
      <c r="D163" s="41"/>
      <c r="E163" s="41"/>
      <c r="F163" s="41"/>
    </row>
    <row r="164" spans="2:6">
      <c r="B164" s="29"/>
      <c r="D164" s="41"/>
      <c r="E164" s="41"/>
      <c r="F164" s="41"/>
    </row>
    <row r="165" spans="2:6">
      <c r="B165" s="29"/>
      <c r="D165" s="41"/>
      <c r="E165" s="41"/>
      <c r="F165" s="41"/>
    </row>
    <row r="166" spans="2:6">
      <c r="B166" s="29"/>
      <c r="D166" s="41"/>
      <c r="E166" s="41"/>
      <c r="F166" s="41"/>
    </row>
    <row r="167" spans="2:6">
      <c r="B167" s="29"/>
      <c r="D167" s="41"/>
      <c r="E167" s="41"/>
      <c r="F167" s="41"/>
    </row>
    <row r="168" spans="2:6">
      <c r="B168" s="29"/>
      <c r="D168" s="41"/>
      <c r="E168" s="41"/>
      <c r="F168" s="41"/>
    </row>
    <row r="169" spans="2:6">
      <c r="B169" s="29"/>
      <c r="D169" s="41"/>
      <c r="E169" s="41"/>
      <c r="F169" s="41"/>
    </row>
    <row r="170" spans="2:6">
      <c r="B170" s="29"/>
      <c r="D170" s="41"/>
      <c r="E170" s="41"/>
      <c r="F170" s="41"/>
    </row>
    <row r="171" spans="2:6">
      <c r="B171" s="29"/>
      <c r="D171" s="41"/>
      <c r="E171" s="41"/>
      <c r="F171" s="41"/>
    </row>
    <row r="172" spans="2:6">
      <c r="B172" s="29"/>
      <c r="D172" s="41"/>
      <c r="E172" s="41"/>
      <c r="F172" s="41"/>
    </row>
    <row r="173" spans="2:6">
      <c r="B173" s="29"/>
      <c r="D173" s="41"/>
      <c r="E173" s="41"/>
      <c r="F173" s="41"/>
    </row>
    <row r="174" spans="2:6">
      <c r="B174" s="29"/>
      <c r="D174" s="41"/>
      <c r="E174" s="41"/>
      <c r="F174" s="41"/>
    </row>
    <row r="175" spans="2:6">
      <c r="B175" s="29"/>
      <c r="D175" s="41"/>
      <c r="E175" s="41"/>
      <c r="F175" s="41"/>
    </row>
    <row r="176" spans="2:6">
      <c r="B176" s="29"/>
      <c r="D176" s="41"/>
      <c r="E176" s="41"/>
      <c r="F176" s="41"/>
    </row>
    <row r="177" spans="2:6">
      <c r="B177" s="29"/>
      <c r="D177" s="41"/>
      <c r="E177" s="41"/>
      <c r="F177" s="41"/>
    </row>
    <row r="178" spans="2:6">
      <c r="B178" s="29"/>
      <c r="D178" s="41"/>
      <c r="E178" s="41"/>
      <c r="F178" s="41"/>
    </row>
    <row r="179" spans="2:6">
      <c r="B179" s="29"/>
      <c r="D179" s="41"/>
      <c r="E179" s="41"/>
      <c r="F179" s="41"/>
    </row>
    <row r="180" spans="2:6">
      <c r="B180" s="29"/>
      <c r="D180" s="41"/>
      <c r="E180" s="41"/>
      <c r="F180" s="41"/>
    </row>
    <row r="181" spans="2:6">
      <c r="B181" s="29"/>
      <c r="D181" s="41"/>
      <c r="E181" s="41"/>
      <c r="F181" s="41"/>
    </row>
    <row r="182" spans="2:6">
      <c r="B182" s="29"/>
      <c r="D182" s="41"/>
      <c r="E182" s="41"/>
      <c r="F182" s="41"/>
    </row>
    <row r="183" spans="2:6">
      <c r="B183" s="29"/>
      <c r="D183" s="41"/>
      <c r="E183" s="41"/>
      <c r="F183" s="41"/>
    </row>
    <row r="184" spans="2:6">
      <c r="B184" s="29"/>
      <c r="D184" s="41"/>
      <c r="E184" s="41"/>
      <c r="F184" s="41"/>
    </row>
    <row r="185" spans="2:6">
      <c r="B185" s="29"/>
      <c r="D185" s="41"/>
      <c r="E185" s="41"/>
      <c r="F185" s="41"/>
    </row>
    <row r="186" spans="2:6">
      <c r="B186" s="29"/>
      <c r="D186" s="41"/>
      <c r="E186" s="41"/>
      <c r="F186" s="41"/>
    </row>
    <row r="187" spans="2:6">
      <c r="B187" s="29"/>
      <c r="D187" s="41"/>
      <c r="E187" s="41"/>
      <c r="F187" s="41"/>
    </row>
    <row r="188" spans="2:6">
      <c r="B188" s="29"/>
      <c r="D188" s="41"/>
      <c r="E188" s="41"/>
      <c r="F188" s="41"/>
    </row>
    <row r="189" spans="2:6">
      <c r="B189" s="29"/>
      <c r="D189" s="41"/>
      <c r="E189" s="41"/>
      <c r="F189" s="41"/>
    </row>
    <row r="190" spans="2:6">
      <c r="B190" s="29"/>
      <c r="D190" s="41"/>
      <c r="E190" s="41"/>
      <c r="F190" s="41"/>
    </row>
    <row r="191" spans="2:6">
      <c r="B191" s="29"/>
      <c r="D191" s="41"/>
      <c r="E191" s="41"/>
      <c r="F191" s="41"/>
    </row>
    <row r="192" spans="2:6">
      <c r="B192" s="29"/>
      <c r="D192" s="41"/>
      <c r="E192" s="41"/>
      <c r="F192" s="41"/>
    </row>
    <row r="193" spans="2:6">
      <c r="B193" s="29"/>
      <c r="D193" s="41"/>
      <c r="E193" s="41"/>
      <c r="F193" s="41"/>
    </row>
    <row r="194" spans="2:6">
      <c r="B194" s="29"/>
      <c r="D194" s="41"/>
      <c r="E194" s="41"/>
      <c r="F194" s="41"/>
    </row>
    <row r="195" spans="2:6">
      <c r="B195" s="29"/>
      <c r="D195" s="41"/>
      <c r="E195" s="41"/>
      <c r="F195" s="41"/>
    </row>
    <row r="196" spans="2:6">
      <c r="B196" s="29"/>
      <c r="D196" s="41"/>
      <c r="E196" s="41"/>
      <c r="F196" s="41"/>
    </row>
    <row r="197" spans="2:6">
      <c r="B197" s="29"/>
      <c r="D197" s="41"/>
      <c r="E197" s="41"/>
      <c r="F197" s="41"/>
    </row>
    <row r="198" spans="2:6">
      <c r="B198" s="29"/>
      <c r="D198" s="41"/>
      <c r="E198" s="41"/>
      <c r="F198" s="41"/>
    </row>
    <row r="199" spans="2:6">
      <c r="B199" s="29"/>
      <c r="D199" s="41"/>
      <c r="E199" s="41"/>
      <c r="F199" s="41"/>
    </row>
    <row r="200" spans="2:6">
      <c r="B200" s="29"/>
      <c r="D200" s="41"/>
      <c r="E200" s="41"/>
      <c r="F200" s="41"/>
    </row>
    <row r="201" spans="2:6">
      <c r="B201" s="29"/>
      <c r="D201" s="41"/>
      <c r="E201" s="41"/>
      <c r="F201" s="41"/>
    </row>
    <row r="202" spans="2:6">
      <c r="B202" s="29"/>
      <c r="D202" s="41"/>
      <c r="E202" s="41"/>
      <c r="F202" s="41"/>
    </row>
    <row r="203" spans="2:6">
      <c r="B203" s="29"/>
      <c r="D203" s="41"/>
      <c r="E203" s="41"/>
      <c r="F203" s="41"/>
    </row>
    <row r="204" spans="2:6">
      <c r="B204" s="29"/>
      <c r="D204" s="41"/>
      <c r="E204" s="41"/>
      <c r="F204" s="41"/>
    </row>
    <row r="205" spans="2:6">
      <c r="B205" s="29"/>
      <c r="D205" s="41"/>
      <c r="E205" s="41"/>
      <c r="F205" s="41"/>
    </row>
    <row r="206" spans="2:6">
      <c r="B206" s="29"/>
      <c r="D206" s="41"/>
      <c r="E206" s="41"/>
      <c r="F206" s="41"/>
    </row>
    <row r="207" spans="2:6">
      <c r="B207" s="29"/>
      <c r="D207" s="41"/>
      <c r="E207" s="41"/>
      <c r="F207" s="41"/>
    </row>
    <row r="208" spans="2:6">
      <c r="B208" s="29"/>
      <c r="D208" s="41"/>
      <c r="E208" s="41"/>
      <c r="F208" s="41"/>
    </row>
    <row r="209" spans="2:6">
      <c r="B209" s="29"/>
      <c r="D209" s="41"/>
      <c r="E209" s="41"/>
      <c r="F209" s="41"/>
    </row>
    <row r="210" spans="2:6">
      <c r="B210" s="29"/>
      <c r="D210" s="41"/>
      <c r="E210" s="41"/>
      <c r="F210" s="41"/>
    </row>
    <row r="211" spans="2:6">
      <c r="B211" s="29"/>
      <c r="D211" s="41"/>
      <c r="E211" s="41"/>
      <c r="F211" s="41"/>
    </row>
    <row r="212" spans="2:6">
      <c r="B212" s="29"/>
      <c r="D212" s="41"/>
      <c r="E212" s="41"/>
      <c r="F212" s="41"/>
    </row>
    <row r="213" spans="2:6">
      <c r="B213" s="29"/>
      <c r="D213" s="41"/>
      <c r="E213" s="41"/>
      <c r="F213" s="41"/>
    </row>
    <row r="214" spans="2:6">
      <c r="B214" s="29"/>
      <c r="D214" s="41"/>
      <c r="E214" s="41"/>
      <c r="F214" s="41"/>
    </row>
    <row r="215" spans="2:6">
      <c r="B215" s="29"/>
      <c r="D215" s="41"/>
      <c r="E215" s="41"/>
      <c r="F215" s="41"/>
    </row>
    <row r="216" spans="2:6">
      <c r="B216" s="29"/>
      <c r="D216" s="41"/>
      <c r="E216" s="41"/>
      <c r="F216" s="41"/>
    </row>
    <row r="217" spans="2:6">
      <c r="B217" s="29"/>
      <c r="D217" s="41"/>
      <c r="E217" s="41"/>
      <c r="F217" s="41"/>
    </row>
    <row r="218" spans="2:6">
      <c r="B218" s="29"/>
      <c r="D218" s="41"/>
      <c r="E218" s="41"/>
      <c r="F218" s="41"/>
    </row>
    <row r="219" spans="2:6">
      <c r="B219" s="29"/>
      <c r="D219" s="41"/>
      <c r="E219" s="41"/>
      <c r="F219" s="41"/>
    </row>
    <row r="220" spans="2:6">
      <c r="B220" s="29"/>
      <c r="D220" s="41"/>
      <c r="E220" s="41"/>
      <c r="F220" s="41"/>
    </row>
    <row r="221" spans="2:6">
      <c r="B221" s="29"/>
      <c r="D221" s="41"/>
      <c r="E221" s="41"/>
      <c r="F221" s="41"/>
    </row>
    <row r="222" spans="2:6">
      <c r="B222" s="29"/>
      <c r="D222" s="41"/>
      <c r="E222" s="41"/>
      <c r="F222" s="41"/>
    </row>
    <row r="223" spans="2:6">
      <c r="B223" s="29"/>
      <c r="D223" s="41"/>
      <c r="E223" s="41"/>
      <c r="F223" s="41"/>
    </row>
    <row r="224" spans="2:6">
      <c r="B224" s="29"/>
      <c r="D224" s="41"/>
      <c r="E224" s="41"/>
      <c r="F224" s="41"/>
    </row>
    <row r="225" spans="2:6">
      <c r="B225" s="29"/>
      <c r="D225" s="41"/>
      <c r="E225" s="41"/>
      <c r="F225" s="41"/>
    </row>
    <row r="226" spans="2:6">
      <c r="B226" s="29"/>
      <c r="D226" s="41"/>
      <c r="E226" s="41"/>
      <c r="F226" s="41"/>
    </row>
    <row r="227" spans="2:6">
      <c r="B227" s="29"/>
      <c r="D227" s="41"/>
      <c r="E227" s="41"/>
      <c r="F227" s="41"/>
    </row>
    <row r="228" spans="2:6">
      <c r="B228" s="29"/>
      <c r="D228" s="41"/>
      <c r="E228" s="41"/>
      <c r="F228" s="41"/>
    </row>
    <row r="229" spans="2:6">
      <c r="B229" s="29"/>
      <c r="D229" s="41"/>
      <c r="E229" s="41"/>
      <c r="F229" s="41"/>
    </row>
    <row r="230" spans="2:6">
      <c r="B230" s="29"/>
      <c r="D230" s="41"/>
      <c r="E230" s="41"/>
      <c r="F230" s="41"/>
    </row>
    <row r="231" spans="2:6">
      <c r="B231" s="29"/>
      <c r="D231" s="41"/>
      <c r="E231" s="41"/>
      <c r="F231" s="41"/>
    </row>
    <row r="232" spans="2:6">
      <c r="B232" s="29"/>
      <c r="D232" s="41"/>
      <c r="E232" s="41"/>
      <c r="F232" s="41"/>
    </row>
    <row r="233" spans="2:6">
      <c r="B233" s="29"/>
      <c r="D233" s="41"/>
      <c r="E233" s="41"/>
      <c r="F233" s="41"/>
    </row>
    <row r="234" spans="2:6">
      <c r="B234" s="29"/>
      <c r="D234" s="41"/>
      <c r="E234" s="41"/>
      <c r="F234" s="41"/>
    </row>
    <row r="235" spans="2:6">
      <c r="B235" s="29"/>
      <c r="D235" s="41"/>
      <c r="E235" s="41"/>
      <c r="F235" s="41"/>
    </row>
    <row r="236" spans="2:6">
      <c r="B236" s="29"/>
      <c r="D236" s="41"/>
      <c r="E236" s="41"/>
      <c r="F236" s="41"/>
    </row>
    <row r="237" spans="2:6">
      <c r="B237" s="29"/>
      <c r="D237" s="41"/>
      <c r="E237" s="41"/>
      <c r="F237" s="41"/>
    </row>
    <row r="238" spans="2:6">
      <c r="B238" s="29"/>
      <c r="D238" s="41"/>
      <c r="E238" s="41"/>
      <c r="F238" s="41"/>
    </row>
    <row r="239" spans="2:6">
      <c r="B239" s="29"/>
      <c r="D239" s="41"/>
      <c r="E239" s="41"/>
      <c r="F239" s="41"/>
    </row>
    <row r="240" spans="2:6">
      <c r="B240" s="29"/>
      <c r="D240" s="41"/>
      <c r="E240" s="41"/>
      <c r="F240" s="41"/>
    </row>
    <row r="241" spans="2:6">
      <c r="B241" s="29"/>
      <c r="D241" s="41"/>
      <c r="E241" s="41"/>
      <c r="F241" s="41"/>
    </row>
    <row r="242" spans="2:6">
      <c r="B242" s="29"/>
      <c r="D242" s="41"/>
      <c r="E242" s="41"/>
      <c r="F242" s="41"/>
    </row>
    <row r="243" spans="2:6">
      <c r="B243" s="29"/>
      <c r="D243" s="41"/>
      <c r="E243" s="41"/>
      <c r="F243" s="41"/>
    </row>
    <row r="244" spans="2:6">
      <c r="B244" s="29"/>
      <c r="D244" s="41"/>
      <c r="E244" s="41"/>
      <c r="F244" s="41"/>
    </row>
    <row r="245" spans="2:6">
      <c r="B245" s="29"/>
      <c r="D245" s="41"/>
      <c r="E245" s="41"/>
      <c r="F245" s="41"/>
    </row>
    <row r="246" spans="2:6">
      <c r="B246" s="29"/>
      <c r="D246" s="41"/>
      <c r="E246" s="41"/>
      <c r="F246" s="41"/>
    </row>
    <row r="247" spans="2:6">
      <c r="B247" s="29"/>
      <c r="D247" s="41"/>
      <c r="E247" s="41"/>
      <c r="F247" s="41"/>
    </row>
    <row r="248" spans="2:6">
      <c r="B248" s="29"/>
      <c r="D248" s="41"/>
      <c r="E248" s="41"/>
      <c r="F248" s="41"/>
    </row>
    <row r="249" spans="2:6">
      <c r="B249" s="29"/>
      <c r="D249" s="41"/>
      <c r="E249" s="41"/>
      <c r="F249" s="41"/>
    </row>
    <row r="250" spans="2:6">
      <c r="B250" s="29"/>
      <c r="D250" s="41"/>
      <c r="E250" s="41"/>
      <c r="F250" s="41"/>
    </row>
    <row r="251" spans="2:6">
      <c r="B251" s="29"/>
      <c r="D251" s="41"/>
      <c r="E251" s="41"/>
      <c r="F251" s="41"/>
    </row>
    <row r="252" spans="2:6">
      <c r="B252" s="29"/>
      <c r="D252" s="41"/>
      <c r="E252" s="41"/>
      <c r="F252" s="41"/>
    </row>
    <row r="253" spans="2:6">
      <c r="B253" s="29"/>
      <c r="D253" s="41"/>
      <c r="E253" s="41"/>
      <c r="F253" s="41"/>
    </row>
    <row r="254" spans="2:6">
      <c r="B254" s="29"/>
      <c r="D254" s="41"/>
      <c r="E254" s="41"/>
      <c r="F254" s="41"/>
    </row>
    <row r="255" spans="2:6">
      <c r="B255" s="29"/>
      <c r="D255" s="41"/>
      <c r="E255" s="41"/>
      <c r="F255" s="41"/>
    </row>
    <row r="256" spans="2:6">
      <c r="B256" s="29"/>
      <c r="D256" s="41"/>
      <c r="E256" s="41"/>
      <c r="F256" s="41"/>
    </row>
    <row r="257" spans="2:6">
      <c r="B257" s="29"/>
      <c r="D257" s="41"/>
      <c r="E257" s="41"/>
      <c r="F257" s="41"/>
    </row>
    <row r="258" spans="2:6">
      <c r="B258" s="29"/>
      <c r="D258" s="41"/>
      <c r="E258" s="41"/>
      <c r="F258" s="41"/>
    </row>
    <row r="259" spans="2:6">
      <c r="B259" s="29"/>
      <c r="D259" s="41"/>
      <c r="E259" s="41"/>
      <c r="F259" s="41"/>
    </row>
    <row r="260" spans="2:6">
      <c r="B260" s="29"/>
      <c r="D260" s="41"/>
      <c r="E260" s="41"/>
      <c r="F260" s="41"/>
    </row>
    <row r="261" spans="2:6">
      <c r="B261" s="29"/>
      <c r="D261" s="41"/>
      <c r="E261" s="41"/>
      <c r="F261" s="41"/>
    </row>
    <row r="262" spans="2:6">
      <c r="B262" s="29"/>
      <c r="D262" s="41"/>
      <c r="E262" s="41"/>
      <c r="F262" s="41"/>
    </row>
    <row r="263" spans="2:6">
      <c r="B263" s="29"/>
      <c r="D263" s="41"/>
      <c r="E263" s="41"/>
      <c r="F263" s="41"/>
    </row>
    <row r="264" spans="2:6">
      <c r="B264" s="29"/>
      <c r="D264" s="41"/>
      <c r="E264" s="41"/>
      <c r="F264" s="41"/>
    </row>
    <row r="265" spans="2:6">
      <c r="B265" s="29"/>
      <c r="D265" s="41"/>
      <c r="E265" s="41"/>
      <c r="F265" s="41"/>
    </row>
    <row r="266" spans="2:6">
      <c r="B266" s="29"/>
      <c r="D266" s="41"/>
      <c r="E266" s="41"/>
      <c r="F266" s="41"/>
    </row>
    <row r="267" spans="2:6">
      <c r="B267" s="29"/>
      <c r="D267" s="41"/>
      <c r="E267" s="41"/>
      <c r="F267" s="41"/>
    </row>
    <row r="268" spans="2:6">
      <c r="B268" s="29"/>
      <c r="D268" s="41"/>
      <c r="E268" s="41"/>
      <c r="F268" s="41"/>
    </row>
    <row r="269" spans="2:6">
      <c r="B269" s="29"/>
      <c r="D269" s="41"/>
      <c r="E269" s="41"/>
      <c r="F269" s="41"/>
    </row>
    <row r="270" spans="2:6">
      <c r="B270" s="29"/>
      <c r="D270" s="41"/>
      <c r="E270" s="41"/>
      <c r="F270" s="41"/>
    </row>
    <row r="271" spans="2:6">
      <c r="B271" s="29"/>
      <c r="D271" s="41"/>
      <c r="E271" s="41"/>
      <c r="F271" s="41"/>
    </row>
    <row r="272" spans="2:6">
      <c r="B272" s="29"/>
      <c r="D272" s="41"/>
      <c r="E272" s="41"/>
      <c r="F272" s="41"/>
    </row>
    <row r="273" spans="2:6">
      <c r="B273" s="29"/>
      <c r="D273" s="41"/>
      <c r="E273" s="41"/>
      <c r="F273" s="41"/>
    </row>
    <row r="274" spans="2:6">
      <c r="B274" s="29"/>
      <c r="D274" s="41"/>
      <c r="E274" s="41"/>
      <c r="F274" s="41"/>
    </row>
    <row r="275" spans="2:6">
      <c r="B275" s="29"/>
      <c r="D275" s="41"/>
      <c r="E275" s="41"/>
      <c r="F275" s="41"/>
    </row>
    <row r="276" spans="2:6">
      <c r="B276" s="29"/>
      <c r="D276" s="41"/>
      <c r="E276" s="41"/>
      <c r="F276" s="41"/>
    </row>
    <row r="277" spans="2:6">
      <c r="B277" s="29"/>
      <c r="D277" s="41"/>
      <c r="E277" s="41"/>
      <c r="F277" s="41"/>
    </row>
    <row r="278" spans="2:6">
      <c r="B278" s="29"/>
      <c r="D278" s="41"/>
      <c r="E278" s="41"/>
      <c r="F278" s="41"/>
    </row>
    <row r="279" spans="2:6">
      <c r="B279" s="29"/>
      <c r="D279" s="41"/>
      <c r="E279" s="41"/>
      <c r="F279" s="41"/>
    </row>
    <row r="280" spans="2:6">
      <c r="B280" s="29"/>
      <c r="D280" s="41"/>
      <c r="E280" s="41"/>
      <c r="F280" s="41"/>
    </row>
    <row r="281" spans="2:6">
      <c r="B281" s="29"/>
      <c r="D281" s="41"/>
      <c r="E281" s="41"/>
      <c r="F281" s="41"/>
    </row>
    <row r="282" spans="2:6">
      <c r="B282" s="29"/>
      <c r="D282" s="41"/>
      <c r="E282" s="41"/>
      <c r="F282" s="41"/>
    </row>
    <row r="283" spans="2:6">
      <c r="B283" s="29"/>
      <c r="D283" s="41"/>
      <c r="E283" s="41"/>
      <c r="F283" s="41"/>
    </row>
    <row r="284" spans="2:6">
      <c r="B284" s="29"/>
      <c r="D284" s="41"/>
      <c r="E284" s="41"/>
      <c r="F284" s="41"/>
    </row>
    <row r="285" spans="2:6">
      <c r="B285" s="29"/>
      <c r="D285" s="41"/>
      <c r="E285" s="41"/>
      <c r="F285" s="41"/>
    </row>
    <row r="286" spans="2:6">
      <c r="B286" s="29"/>
      <c r="D286" s="41"/>
      <c r="E286" s="41"/>
      <c r="F286" s="41"/>
    </row>
    <row r="287" spans="2:6">
      <c r="B287" s="29"/>
      <c r="D287" s="41"/>
      <c r="E287" s="41"/>
      <c r="F287" s="41"/>
    </row>
    <row r="288" spans="2:6">
      <c r="B288" s="29"/>
      <c r="D288" s="41"/>
      <c r="E288" s="41"/>
      <c r="F288" s="41"/>
    </row>
    <row r="289" spans="2:6">
      <c r="B289" s="29"/>
      <c r="D289" s="41"/>
      <c r="E289" s="41"/>
      <c r="F289" s="41"/>
    </row>
    <row r="290" spans="2:6">
      <c r="B290" s="29"/>
      <c r="D290" s="41"/>
      <c r="E290" s="41"/>
      <c r="F290" s="41"/>
    </row>
    <row r="291" spans="2:6">
      <c r="B291" s="29"/>
      <c r="D291" s="41"/>
      <c r="E291" s="41"/>
      <c r="F291" s="41"/>
    </row>
    <row r="292" spans="2:6">
      <c r="B292" s="29"/>
      <c r="D292" s="41"/>
      <c r="E292" s="41"/>
      <c r="F292" s="41"/>
    </row>
    <row r="293" spans="2:6">
      <c r="B293" s="29"/>
      <c r="D293" s="41"/>
      <c r="E293" s="41"/>
      <c r="F293" s="41"/>
    </row>
    <row r="294" spans="2:6">
      <c r="B294" s="29"/>
      <c r="D294" s="41"/>
      <c r="E294" s="41"/>
      <c r="F294" s="41"/>
    </row>
    <row r="295" spans="2:6">
      <c r="B295" s="29"/>
      <c r="D295" s="41"/>
      <c r="E295" s="41"/>
      <c r="F295" s="41"/>
    </row>
    <row r="296" spans="2:6">
      <c r="B296" s="29"/>
      <c r="D296" s="41"/>
      <c r="E296" s="41"/>
      <c r="F296" s="41"/>
    </row>
    <row r="297" spans="2:6">
      <c r="B297" s="29"/>
      <c r="D297" s="41"/>
      <c r="E297" s="41"/>
      <c r="F297" s="41"/>
    </row>
    <row r="298" spans="2:6">
      <c r="B298" s="29"/>
      <c r="D298" s="41"/>
      <c r="E298" s="41"/>
      <c r="F298" s="41"/>
    </row>
    <row r="299" spans="2:6">
      <c r="B299" s="29"/>
      <c r="D299" s="41"/>
      <c r="E299" s="41"/>
      <c r="F299" s="41"/>
    </row>
    <row r="300" spans="2:6">
      <c r="B300" s="29"/>
      <c r="D300" s="41"/>
      <c r="E300" s="41"/>
      <c r="F300" s="41"/>
    </row>
    <row r="301" spans="2:6">
      <c r="B301" s="29"/>
      <c r="D301" s="41"/>
      <c r="E301" s="41"/>
      <c r="F301" s="41"/>
    </row>
    <row r="302" spans="2:6">
      <c r="B302" s="29"/>
      <c r="D302" s="41"/>
      <c r="E302" s="41"/>
      <c r="F302" s="41"/>
    </row>
    <row r="303" spans="2:6">
      <c r="B303" s="29"/>
      <c r="D303" s="41"/>
      <c r="E303" s="41"/>
      <c r="F303" s="41"/>
    </row>
    <row r="304" spans="2:6">
      <c r="B304" s="29"/>
      <c r="D304" s="41"/>
      <c r="E304" s="41"/>
      <c r="F304" s="41"/>
    </row>
    <row r="305" spans="2:6">
      <c r="B305" s="29"/>
      <c r="D305" s="41"/>
      <c r="E305" s="41"/>
      <c r="F305" s="41"/>
    </row>
    <row r="306" spans="2:6">
      <c r="B306" s="29"/>
      <c r="D306" s="41"/>
      <c r="E306" s="41"/>
      <c r="F306" s="41"/>
    </row>
    <row r="307" spans="2:6">
      <c r="B307" s="29"/>
      <c r="D307" s="41"/>
      <c r="E307" s="41"/>
      <c r="F307" s="41"/>
    </row>
    <row r="308" spans="2:6">
      <c r="B308" s="29"/>
      <c r="D308" s="41"/>
      <c r="E308" s="41"/>
      <c r="F308" s="41"/>
    </row>
    <row r="309" spans="2:6">
      <c r="B309" s="29"/>
      <c r="D309" s="41"/>
      <c r="E309" s="41"/>
      <c r="F309" s="41"/>
    </row>
    <row r="310" spans="2:6">
      <c r="B310" s="29"/>
      <c r="D310" s="41"/>
      <c r="E310" s="41"/>
      <c r="F310" s="41"/>
    </row>
    <row r="311" spans="2:6">
      <c r="B311" s="29"/>
      <c r="D311" s="41"/>
      <c r="E311" s="41"/>
      <c r="F311" s="41"/>
    </row>
    <row r="312" spans="2:6">
      <c r="B312" s="29"/>
      <c r="D312" s="41"/>
      <c r="E312" s="41"/>
      <c r="F312" s="41"/>
    </row>
    <row r="313" spans="2:6">
      <c r="B313" s="29"/>
      <c r="D313" s="41"/>
      <c r="E313" s="41"/>
      <c r="F313" s="41"/>
    </row>
    <row r="314" spans="2:6">
      <c r="B314" s="29"/>
      <c r="D314" s="41"/>
      <c r="E314" s="41"/>
      <c r="F314" s="41"/>
    </row>
    <row r="315" spans="2:6">
      <c r="B315" s="29"/>
      <c r="D315" s="41"/>
      <c r="E315" s="41"/>
      <c r="F315" s="41"/>
    </row>
    <row r="316" spans="2:6">
      <c r="B316" s="29"/>
      <c r="D316" s="41"/>
      <c r="E316" s="41"/>
      <c r="F316" s="41"/>
    </row>
    <row r="317" spans="2:6">
      <c r="B317" s="29"/>
      <c r="D317" s="41"/>
      <c r="E317" s="41"/>
      <c r="F317" s="41"/>
    </row>
    <row r="318" spans="2:6">
      <c r="B318" s="29"/>
      <c r="D318" s="41"/>
      <c r="E318" s="41"/>
      <c r="F318" s="41"/>
    </row>
    <row r="319" spans="2:6">
      <c r="B319" s="29"/>
      <c r="D319" s="41"/>
      <c r="E319" s="41"/>
      <c r="F319" s="41"/>
    </row>
    <row r="320" spans="2:6">
      <c r="B320" s="29"/>
      <c r="D320" s="41"/>
      <c r="E320" s="41"/>
      <c r="F320" s="41"/>
    </row>
    <row r="321" spans="2:6">
      <c r="B321" s="29"/>
      <c r="D321" s="41"/>
      <c r="E321" s="41"/>
      <c r="F321" s="41"/>
    </row>
    <row r="322" spans="2:6">
      <c r="B322" s="29"/>
      <c r="D322" s="41"/>
      <c r="E322" s="41"/>
      <c r="F322" s="41"/>
    </row>
    <row r="323" spans="2:6">
      <c r="B323" s="29"/>
      <c r="D323" s="41"/>
      <c r="E323" s="41"/>
      <c r="F323" s="41"/>
    </row>
    <row r="324" spans="2:6">
      <c r="B324" s="29"/>
      <c r="D324" s="41"/>
      <c r="E324" s="41"/>
      <c r="F324" s="41"/>
    </row>
    <row r="325" spans="2:6">
      <c r="B325" s="29"/>
      <c r="D325" s="41"/>
      <c r="E325" s="41"/>
      <c r="F325" s="41"/>
    </row>
    <row r="326" spans="2:6">
      <c r="B326" s="29"/>
      <c r="D326" s="41"/>
      <c r="E326" s="41"/>
      <c r="F326" s="41"/>
    </row>
    <row r="327" spans="2:6">
      <c r="B327" s="29"/>
      <c r="D327" s="41"/>
      <c r="E327" s="41"/>
      <c r="F327" s="41"/>
    </row>
    <row r="328" spans="2:6">
      <c r="B328" s="29"/>
      <c r="D328" s="41"/>
      <c r="E328" s="41"/>
      <c r="F328" s="41"/>
    </row>
    <row r="329" spans="2:6">
      <c r="B329" s="29"/>
      <c r="D329" s="41"/>
      <c r="E329" s="41"/>
      <c r="F329" s="41"/>
    </row>
    <row r="330" spans="2:6">
      <c r="B330" s="29"/>
      <c r="D330" s="41"/>
      <c r="E330" s="41"/>
      <c r="F330" s="41"/>
    </row>
    <row r="331" spans="2:6">
      <c r="B331" s="29"/>
      <c r="D331" s="41"/>
      <c r="E331" s="41"/>
      <c r="F331" s="41"/>
    </row>
    <row r="332" spans="2:6">
      <c r="B332" s="29"/>
      <c r="D332" s="41"/>
      <c r="E332" s="41"/>
      <c r="F332" s="41"/>
    </row>
    <row r="333" spans="2:6">
      <c r="B333" s="29"/>
      <c r="D333" s="41"/>
      <c r="E333" s="41"/>
      <c r="F333" s="41"/>
    </row>
    <row r="334" spans="2:6">
      <c r="B334" s="29"/>
      <c r="D334" s="41"/>
      <c r="E334" s="41"/>
      <c r="F334" s="41"/>
    </row>
    <row r="335" spans="2:6">
      <c r="B335" s="29"/>
      <c r="D335" s="41"/>
      <c r="E335" s="41"/>
      <c r="F335" s="41"/>
    </row>
    <row r="336" spans="2:6">
      <c r="B336" s="29"/>
      <c r="D336" s="41"/>
      <c r="E336" s="41"/>
      <c r="F336" s="41"/>
    </row>
    <row r="337" spans="2:6">
      <c r="B337" s="29"/>
      <c r="D337" s="41"/>
      <c r="E337" s="41"/>
      <c r="F337" s="41"/>
    </row>
    <row r="338" spans="2:6">
      <c r="B338" s="29"/>
      <c r="D338" s="41"/>
      <c r="E338" s="41"/>
      <c r="F338" s="41"/>
    </row>
    <row r="339" spans="2:6">
      <c r="B339" s="29"/>
      <c r="D339" s="41"/>
      <c r="E339" s="41"/>
      <c r="F339" s="41"/>
    </row>
    <row r="340" spans="2:6">
      <c r="B340" s="29"/>
      <c r="D340" s="41"/>
      <c r="E340" s="41"/>
      <c r="F340" s="41"/>
    </row>
    <row r="341" spans="2:6">
      <c r="B341" s="29"/>
      <c r="D341" s="41"/>
      <c r="E341" s="41"/>
      <c r="F341" s="41"/>
    </row>
    <row r="342" spans="2:6">
      <c r="B342" s="29"/>
      <c r="D342" s="41"/>
      <c r="E342" s="41"/>
      <c r="F342" s="41"/>
    </row>
    <row r="343" spans="2:6">
      <c r="B343" s="29"/>
      <c r="D343" s="41"/>
      <c r="E343" s="41"/>
      <c r="F343" s="41"/>
    </row>
    <row r="344" spans="2:6">
      <c r="B344" s="29"/>
      <c r="D344" s="41"/>
      <c r="E344" s="41"/>
      <c r="F344" s="41"/>
    </row>
    <row r="345" spans="2:6">
      <c r="B345" s="29"/>
      <c r="D345" s="41"/>
      <c r="E345" s="41"/>
      <c r="F345" s="41"/>
    </row>
    <row r="346" spans="2:6">
      <c r="B346" s="29"/>
      <c r="D346" s="41"/>
      <c r="E346" s="41"/>
      <c r="F346" s="41"/>
    </row>
    <row r="347" spans="2:6">
      <c r="B347" s="29"/>
      <c r="D347" s="41"/>
      <c r="E347" s="41"/>
      <c r="F347" s="41"/>
    </row>
    <row r="348" spans="2:6">
      <c r="B348" s="29"/>
      <c r="D348" s="41"/>
      <c r="E348" s="41"/>
      <c r="F348" s="41"/>
    </row>
    <row r="349" spans="2:6">
      <c r="B349" s="29"/>
      <c r="D349" s="41"/>
      <c r="E349" s="41"/>
      <c r="F349" s="41"/>
    </row>
    <row r="350" spans="2:6">
      <c r="B350" s="29"/>
      <c r="D350" s="41"/>
      <c r="E350" s="41"/>
      <c r="F350" s="41"/>
    </row>
    <row r="351" spans="2:6">
      <c r="B351" s="29"/>
      <c r="D351" s="41"/>
      <c r="E351" s="41"/>
      <c r="F351" s="41"/>
    </row>
    <row r="352" spans="2:6">
      <c r="B352" s="29"/>
      <c r="D352" s="41"/>
      <c r="E352" s="41"/>
      <c r="F352" s="41"/>
    </row>
    <row r="353" spans="2:6">
      <c r="B353" s="29"/>
      <c r="D353" s="41"/>
      <c r="E353" s="41"/>
      <c r="F353" s="41"/>
    </row>
    <row r="354" spans="2:6">
      <c r="B354" s="29"/>
      <c r="D354" s="41"/>
      <c r="E354" s="41"/>
      <c r="F354" s="41"/>
    </row>
    <row r="355" spans="2:6">
      <c r="B355" s="29"/>
      <c r="D355" s="41"/>
      <c r="E355" s="41"/>
      <c r="F355" s="41"/>
    </row>
    <row r="356" spans="2:6">
      <c r="B356" s="29"/>
      <c r="D356" s="41"/>
      <c r="E356" s="41"/>
      <c r="F356" s="41"/>
    </row>
    <row r="357" spans="2:6">
      <c r="B357" s="29"/>
      <c r="D357" s="41"/>
      <c r="E357" s="41"/>
      <c r="F357" s="41"/>
    </row>
    <row r="358" spans="2:6">
      <c r="B358" s="29"/>
      <c r="D358" s="41"/>
      <c r="E358" s="41"/>
      <c r="F358" s="41"/>
    </row>
    <row r="359" spans="2:6">
      <c r="B359" s="29"/>
      <c r="D359" s="41"/>
      <c r="E359" s="41"/>
      <c r="F359" s="41"/>
    </row>
    <row r="360" spans="2:6">
      <c r="B360" s="29"/>
      <c r="D360" s="41"/>
      <c r="E360" s="41"/>
      <c r="F360" s="41"/>
    </row>
    <row r="361" spans="2:6">
      <c r="B361" s="29"/>
      <c r="D361" s="41"/>
      <c r="E361" s="41"/>
      <c r="F361" s="41"/>
    </row>
    <row r="362" spans="2:6">
      <c r="B362" s="29"/>
      <c r="D362" s="41"/>
      <c r="E362" s="41"/>
      <c r="F362" s="41"/>
    </row>
    <row r="363" spans="2:6">
      <c r="B363" s="29"/>
      <c r="D363" s="41"/>
      <c r="E363" s="41"/>
      <c r="F363" s="41"/>
    </row>
    <row r="364" spans="2:6">
      <c r="B364" s="29"/>
      <c r="D364" s="41"/>
      <c r="E364" s="41"/>
      <c r="F364" s="41"/>
    </row>
    <row r="365" spans="2:6">
      <c r="B365" s="29"/>
      <c r="D365" s="41"/>
      <c r="E365" s="41"/>
      <c r="F365" s="41"/>
    </row>
    <row r="366" spans="2:6">
      <c r="B366" s="29"/>
      <c r="D366" s="41"/>
      <c r="E366" s="41"/>
      <c r="F366" s="41"/>
    </row>
    <row r="367" spans="2:6">
      <c r="B367" s="29"/>
      <c r="D367" s="41"/>
      <c r="E367" s="41"/>
      <c r="F367" s="41"/>
    </row>
    <row r="368" spans="2:6">
      <c r="B368" s="29"/>
      <c r="D368" s="41"/>
      <c r="E368" s="41"/>
      <c r="F368" s="41"/>
    </row>
    <row r="369" spans="2:6">
      <c r="B369" s="29"/>
      <c r="D369" s="41"/>
      <c r="E369" s="41"/>
      <c r="F369" s="41"/>
    </row>
    <row r="370" spans="2:6">
      <c r="B370" s="29"/>
      <c r="D370" s="41"/>
      <c r="E370" s="41"/>
      <c r="F370" s="41"/>
    </row>
    <row r="371" spans="2:6">
      <c r="B371" s="29"/>
      <c r="D371" s="41"/>
      <c r="E371" s="41"/>
      <c r="F371" s="41"/>
    </row>
    <row r="372" spans="2:6">
      <c r="B372" s="29"/>
      <c r="D372" s="41"/>
      <c r="E372" s="41"/>
      <c r="F372" s="41"/>
    </row>
    <row r="373" spans="2:6">
      <c r="B373" s="29"/>
      <c r="D373" s="41"/>
      <c r="E373" s="41"/>
      <c r="F373" s="41"/>
    </row>
    <row r="374" spans="2:6">
      <c r="B374" s="29"/>
      <c r="D374" s="41"/>
      <c r="E374" s="41"/>
      <c r="F374" s="41"/>
    </row>
    <row r="375" spans="2:6">
      <c r="B375" s="29"/>
      <c r="D375" s="41"/>
      <c r="E375" s="41"/>
      <c r="F375" s="41"/>
    </row>
    <row r="376" spans="2:6">
      <c r="B376" s="29"/>
      <c r="D376" s="41"/>
      <c r="E376" s="41"/>
      <c r="F376" s="41"/>
    </row>
    <row r="377" spans="2:6">
      <c r="B377" s="29"/>
      <c r="D377" s="41"/>
      <c r="E377" s="41"/>
      <c r="F377" s="41"/>
    </row>
    <row r="378" spans="2:6">
      <c r="B378" s="29"/>
      <c r="D378" s="41"/>
      <c r="E378" s="41"/>
      <c r="F378" s="41"/>
    </row>
    <row r="379" spans="2:6">
      <c r="B379" s="29"/>
      <c r="D379" s="41"/>
      <c r="E379" s="41"/>
      <c r="F379" s="41"/>
    </row>
    <row r="380" spans="2:6">
      <c r="B380" s="29"/>
      <c r="D380" s="41"/>
      <c r="E380" s="41"/>
      <c r="F380" s="41"/>
    </row>
    <row r="381" spans="2:6">
      <c r="B381" s="29"/>
      <c r="D381" s="41"/>
      <c r="E381" s="41"/>
      <c r="F381" s="41"/>
    </row>
    <row r="382" spans="2:6">
      <c r="B382" s="29"/>
      <c r="D382" s="41"/>
      <c r="E382" s="41"/>
      <c r="F382" s="41"/>
    </row>
    <row r="383" spans="2:6">
      <c r="B383" s="29"/>
      <c r="D383" s="41"/>
      <c r="E383" s="41"/>
      <c r="F383" s="41"/>
    </row>
    <row r="384" spans="2:6">
      <c r="B384" s="29"/>
      <c r="D384" s="41"/>
      <c r="E384" s="41"/>
      <c r="F384" s="41"/>
    </row>
    <row r="385" spans="2:6">
      <c r="B385" s="29"/>
      <c r="D385" s="41"/>
      <c r="E385" s="41"/>
      <c r="F385" s="41"/>
    </row>
    <row r="386" spans="2:6">
      <c r="B386" s="29"/>
      <c r="D386" s="41"/>
      <c r="E386" s="41"/>
      <c r="F386" s="41"/>
    </row>
    <row r="387" spans="2:6">
      <c r="B387" s="29"/>
      <c r="D387" s="41"/>
      <c r="E387" s="41"/>
      <c r="F387" s="41"/>
    </row>
    <row r="388" spans="2:6">
      <c r="B388" s="29"/>
      <c r="D388" s="41"/>
      <c r="E388" s="41"/>
      <c r="F388" s="41"/>
    </row>
    <row r="389" spans="2:6">
      <c r="B389" s="29"/>
      <c r="D389" s="41"/>
      <c r="E389" s="41"/>
      <c r="F389" s="41"/>
    </row>
    <row r="390" spans="2:6">
      <c r="B390" s="29"/>
      <c r="D390" s="41"/>
      <c r="E390" s="41"/>
      <c r="F390" s="41"/>
    </row>
    <row r="391" spans="2:6">
      <c r="B391" s="29"/>
      <c r="D391" s="41"/>
      <c r="E391" s="41"/>
      <c r="F391" s="41"/>
    </row>
    <row r="392" spans="2:6">
      <c r="B392" s="29"/>
      <c r="D392" s="41"/>
      <c r="E392" s="41"/>
      <c r="F392" s="41"/>
    </row>
    <row r="393" spans="2:6">
      <c r="B393" s="29"/>
      <c r="D393" s="41"/>
      <c r="E393" s="41"/>
      <c r="F393" s="41"/>
    </row>
    <row r="394" spans="2:6">
      <c r="B394" s="29"/>
      <c r="D394" s="41"/>
      <c r="E394" s="41"/>
      <c r="F394" s="41"/>
    </row>
    <row r="395" spans="2:6">
      <c r="B395" s="29"/>
      <c r="D395" s="41"/>
      <c r="E395" s="41"/>
      <c r="F395" s="41"/>
    </row>
    <row r="396" spans="2:6">
      <c r="B396" s="29"/>
      <c r="D396" s="41"/>
      <c r="E396" s="41"/>
      <c r="F396" s="41"/>
    </row>
    <row r="397" spans="2:6">
      <c r="B397" s="29"/>
      <c r="D397" s="41"/>
      <c r="E397" s="41"/>
      <c r="F397" s="41"/>
    </row>
    <row r="398" spans="2:6">
      <c r="B398" s="29"/>
      <c r="D398" s="41"/>
      <c r="E398" s="41"/>
      <c r="F398" s="41"/>
    </row>
    <row r="399" spans="2:6">
      <c r="B399" s="29"/>
      <c r="D399" s="41"/>
      <c r="E399" s="41"/>
      <c r="F399" s="41"/>
    </row>
    <row r="400" spans="2:6">
      <c r="B400" s="29"/>
      <c r="D400" s="41"/>
      <c r="E400" s="41"/>
      <c r="F400" s="41"/>
    </row>
    <row r="401" spans="2:6">
      <c r="B401" s="29"/>
      <c r="D401" s="41"/>
      <c r="E401" s="41"/>
      <c r="F401" s="41"/>
    </row>
    <row r="402" spans="2:6">
      <c r="B402" s="29"/>
      <c r="D402" s="41"/>
      <c r="E402" s="41"/>
      <c r="F402" s="41"/>
    </row>
    <row r="403" spans="2:6">
      <c r="B403" s="29"/>
      <c r="D403" s="41"/>
      <c r="E403" s="41"/>
      <c r="F403" s="41"/>
    </row>
    <row r="404" spans="2:6">
      <c r="B404" s="29"/>
      <c r="D404" s="41"/>
      <c r="E404" s="41"/>
      <c r="F404" s="41"/>
    </row>
    <row r="405" spans="2:6">
      <c r="B405" s="29"/>
      <c r="D405" s="41"/>
      <c r="E405" s="41"/>
      <c r="F405" s="41"/>
    </row>
    <row r="406" spans="2:6">
      <c r="B406" s="29"/>
      <c r="D406" s="41"/>
      <c r="E406" s="41"/>
      <c r="F406" s="41"/>
    </row>
    <row r="407" spans="2:6">
      <c r="B407" s="29"/>
      <c r="D407" s="41"/>
      <c r="E407" s="41"/>
      <c r="F407" s="41"/>
    </row>
    <row r="408" spans="2:6">
      <c r="B408" s="29"/>
      <c r="D408" s="41"/>
      <c r="E408" s="41"/>
      <c r="F408" s="41"/>
    </row>
    <row r="409" spans="2:6">
      <c r="B409" s="29"/>
      <c r="D409" s="41"/>
      <c r="E409" s="41"/>
      <c r="F409" s="41"/>
    </row>
    <row r="410" spans="2:6">
      <c r="B410" s="29"/>
      <c r="D410" s="41"/>
      <c r="E410" s="41"/>
      <c r="F410" s="41"/>
    </row>
    <row r="411" spans="2:6">
      <c r="B411" s="29"/>
      <c r="D411" s="41"/>
      <c r="E411" s="41"/>
      <c r="F411" s="41"/>
    </row>
    <row r="412" spans="2:6">
      <c r="B412" s="29"/>
      <c r="D412" s="41"/>
      <c r="E412" s="41"/>
      <c r="F412" s="41"/>
    </row>
    <row r="413" spans="2:6">
      <c r="B413" s="29"/>
      <c r="D413" s="41"/>
      <c r="E413" s="41"/>
      <c r="F413" s="41"/>
    </row>
    <row r="414" spans="2:6">
      <c r="B414" s="29"/>
      <c r="D414" s="41"/>
      <c r="E414" s="41"/>
      <c r="F414" s="41"/>
    </row>
    <row r="415" spans="2:6">
      <c r="B415" s="29"/>
      <c r="D415" s="41"/>
      <c r="E415" s="41"/>
      <c r="F415" s="41"/>
    </row>
    <row r="416" spans="2:6">
      <c r="B416" s="29"/>
      <c r="D416" s="41"/>
      <c r="E416" s="41"/>
      <c r="F416" s="41"/>
    </row>
    <row r="417" spans="2:6">
      <c r="B417" s="29"/>
      <c r="D417" s="41"/>
      <c r="E417" s="41"/>
      <c r="F417" s="41"/>
    </row>
    <row r="418" spans="2:6">
      <c r="B418" s="29"/>
      <c r="D418" s="41"/>
      <c r="E418" s="41"/>
      <c r="F418" s="41"/>
    </row>
    <row r="419" spans="2:6">
      <c r="B419" s="29"/>
      <c r="D419" s="41"/>
      <c r="E419" s="41"/>
      <c r="F419" s="41"/>
    </row>
    <row r="420" spans="2:6">
      <c r="B420" s="29"/>
      <c r="D420" s="41"/>
      <c r="E420" s="41"/>
      <c r="F420" s="41"/>
    </row>
    <row r="421" spans="2:6">
      <c r="B421" s="29"/>
      <c r="D421" s="41"/>
      <c r="E421" s="41"/>
      <c r="F421" s="41"/>
    </row>
    <row r="422" spans="2:6">
      <c r="B422" s="29"/>
      <c r="D422" s="41"/>
      <c r="E422" s="41"/>
      <c r="F422" s="41"/>
    </row>
    <row r="423" spans="2:6">
      <c r="B423" s="29"/>
      <c r="D423" s="41"/>
      <c r="E423" s="41"/>
      <c r="F423" s="41"/>
    </row>
    <row r="424" spans="2:6">
      <c r="B424" s="29"/>
      <c r="D424" s="41"/>
      <c r="E424" s="41"/>
      <c r="F424" s="41"/>
    </row>
    <row r="425" spans="2:6">
      <c r="B425" s="29"/>
      <c r="D425" s="41"/>
      <c r="E425" s="41"/>
      <c r="F425" s="41"/>
    </row>
    <row r="426" spans="2:6">
      <c r="B426" s="29"/>
      <c r="D426" s="41"/>
      <c r="E426" s="41"/>
      <c r="F426" s="41"/>
    </row>
    <row r="427" spans="2:6">
      <c r="B427" s="29"/>
      <c r="D427" s="41"/>
      <c r="E427" s="41"/>
      <c r="F427" s="41"/>
    </row>
    <row r="428" spans="2:6">
      <c r="B428" s="29"/>
      <c r="D428" s="41"/>
      <c r="E428" s="41"/>
      <c r="F428" s="41"/>
    </row>
    <row r="429" spans="2:6">
      <c r="B429" s="29"/>
      <c r="D429" s="41"/>
      <c r="E429" s="41"/>
      <c r="F429" s="41"/>
    </row>
    <row r="430" spans="2:6">
      <c r="B430" s="29"/>
      <c r="D430" s="41"/>
      <c r="E430" s="41"/>
      <c r="F430" s="41"/>
    </row>
    <row r="431" spans="2:6">
      <c r="B431" s="29"/>
      <c r="D431" s="41"/>
      <c r="E431" s="41"/>
      <c r="F431" s="41"/>
    </row>
    <row r="432" spans="2:6">
      <c r="B432" s="29"/>
      <c r="D432" s="41"/>
      <c r="E432" s="41"/>
      <c r="F432" s="41"/>
    </row>
    <row r="433" spans="2:6">
      <c r="B433" s="29"/>
      <c r="D433" s="41"/>
      <c r="E433" s="41"/>
      <c r="F433" s="41"/>
    </row>
    <row r="434" spans="2:6">
      <c r="B434" s="29"/>
      <c r="D434" s="41"/>
      <c r="E434" s="41"/>
      <c r="F434" s="41"/>
    </row>
    <row r="435" spans="2:6">
      <c r="B435" s="29"/>
      <c r="D435" s="41"/>
      <c r="E435" s="41"/>
      <c r="F435" s="41"/>
    </row>
    <row r="436" spans="2:6">
      <c r="B436" s="29"/>
      <c r="D436" s="41"/>
      <c r="E436" s="41"/>
      <c r="F436" s="41"/>
    </row>
    <row r="437" spans="2:6">
      <c r="B437" s="29"/>
      <c r="D437" s="41"/>
      <c r="E437" s="41"/>
      <c r="F437" s="41"/>
    </row>
    <row r="438" spans="2:6">
      <c r="B438" s="29"/>
      <c r="D438" s="41"/>
      <c r="E438" s="41"/>
      <c r="F438" s="41"/>
    </row>
    <row r="439" spans="2:6">
      <c r="B439" s="29"/>
      <c r="D439" s="41"/>
      <c r="E439" s="41"/>
      <c r="F439" s="41"/>
    </row>
    <row r="440" spans="2:6">
      <c r="B440" s="29"/>
      <c r="D440" s="41"/>
      <c r="E440" s="41"/>
      <c r="F440" s="41"/>
    </row>
    <row r="441" spans="2:6">
      <c r="B441" s="29"/>
      <c r="D441" s="41"/>
      <c r="E441" s="41"/>
      <c r="F441" s="41"/>
    </row>
    <row r="442" spans="2:6">
      <c r="B442" s="29"/>
      <c r="D442" s="41"/>
      <c r="E442" s="41"/>
      <c r="F442" s="41"/>
    </row>
    <row r="443" spans="2:6">
      <c r="B443" s="29"/>
      <c r="D443" s="41"/>
      <c r="E443" s="41"/>
      <c r="F443" s="41"/>
    </row>
    <row r="444" spans="2:6">
      <c r="B444" s="29"/>
      <c r="D444" s="41"/>
      <c r="E444" s="41"/>
      <c r="F444" s="41"/>
    </row>
    <row r="445" spans="2:6">
      <c r="B445" s="29"/>
      <c r="D445" s="41"/>
      <c r="E445" s="41"/>
      <c r="F445" s="41"/>
    </row>
    <row r="446" spans="2:6">
      <c r="B446" s="29"/>
      <c r="D446" s="41"/>
      <c r="E446" s="41"/>
      <c r="F446" s="41"/>
    </row>
    <row r="447" spans="2:6">
      <c r="B447" s="29"/>
      <c r="D447" s="41"/>
      <c r="E447" s="41"/>
      <c r="F447" s="41"/>
    </row>
    <row r="448" spans="2:6">
      <c r="B448" s="29"/>
      <c r="D448" s="41"/>
      <c r="E448" s="41"/>
      <c r="F448" s="41"/>
    </row>
    <row r="449" spans="2:6">
      <c r="B449" s="29"/>
      <c r="D449" s="41"/>
      <c r="E449" s="41"/>
      <c r="F449" s="41"/>
    </row>
    <row r="450" spans="2:6">
      <c r="B450" s="29"/>
      <c r="D450" s="41"/>
      <c r="E450" s="41"/>
      <c r="F450" s="41"/>
    </row>
    <row r="451" spans="2:6">
      <c r="B451" s="29"/>
      <c r="D451" s="41"/>
      <c r="E451" s="41"/>
      <c r="F451" s="41"/>
    </row>
    <row r="452" spans="2:6">
      <c r="B452" s="29"/>
      <c r="D452" s="41"/>
      <c r="E452" s="41"/>
      <c r="F452" s="41"/>
    </row>
    <row r="453" spans="2:6">
      <c r="B453" s="29"/>
      <c r="D453" s="41"/>
      <c r="E453" s="41"/>
      <c r="F453" s="41"/>
    </row>
    <row r="454" spans="2:6">
      <c r="B454" s="29"/>
      <c r="D454" s="41"/>
      <c r="E454" s="41"/>
      <c r="F454" s="41"/>
    </row>
    <row r="455" spans="2:6">
      <c r="B455" s="29"/>
      <c r="D455" s="41"/>
      <c r="E455" s="41"/>
      <c r="F455" s="41"/>
    </row>
    <row r="456" spans="2:6">
      <c r="B456" s="29"/>
      <c r="D456" s="41"/>
      <c r="E456" s="41"/>
      <c r="F456" s="41"/>
    </row>
    <row r="457" spans="2:6">
      <c r="B457" s="29"/>
      <c r="D457" s="41"/>
      <c r="E457" s="41"/>
      <c r="F457" s="41"/>
    </row>
    <row r="458" spans="2:6">
      <c r="B458" s="29"/>
      <c r="D458" s="41"/>
      <c r="E458" s="41"/>
      <c r="F458" s="41"/>
    </row>
    <row r="459" spans="2:6">
      <c r="B459" s="29"/>
      <c r="D459" s="41"/>
      <c r="E459" s="41"/>
      <c r="F459" s="41"/>
    </row>
    <row r="460" spans="2:6">
      <c r="B460" s="29"/>
      <c r="D460" s="41"/>
      <c r="E460" s="41"/>
      <c r="F460" s="41"/>
    </row>
    <row r="461" spans="2:6">
      <c r="B461" s="29"/>
      <c r="D461" s="41"/>
      <c r="E461" s="41"/>
      <c r="F461" s="41"/>
    </row>
    <row r="462" spans="2:6">
      <c r="B462" s="29"/>
      <c r="D462" s="41"/>
      <c r="E462" s="41"/>
      <c r="F462" s="41"/>
    </row>
    <row r="463" spans="2:6">
      <c r="B463" s="29"/>
      <c r="D463" s="41"/>
      <c r="E463" s="41"/>
      <c r="F463" s="41"/>
    </row>
    <row r="464" spans="2:6">
      <c r="B464" s="29"/>
      <c r="D464" s="41"/>
      <c r="E464" s="41"/>
      <c r="F464" s="41"/>
    </row>
    <row r="465" spans="2:6">
      <c r="B465" s="29"/>
      <c r="D465" s="41"/>
      <c r="E465" s="41"/>
      <c r="F465" s="41"/>
    </row>
    <row r="466" spans="2:6">
      <c r="B466" s="29"/>
      <c r="D466" s="41"/>
      <c r="E466" s="41"/>
      <c r="F466" s="41"/>
    </row>
    <row r="467" spans="2:6">
      <c r="B467" s="29"/>
      <c r="D467" s="41"/>
      <c r="E467" s="41"/>
      <c r="F467" s="41"/>
    </row>
    <row r="468" spans="2:6">
      <c r="B468" s="29"/>
      <c r="D468" s="41"/>
      <c r="E468" s="41"/>
      <c r="F468" s="41"/>
    </row>
    <row r="469" spans="2:6">
      <c r="B469" s="29"/>
      <c r="D469" s="41"/>
      <c r="E469" s="41"/>
      <c r="F469" s="41"/>
    </row>
    <row r="470" spans="2:6">
      <c r="B470" s="29"/>
      <c r="D470" s="41"/>
      <c r="E470" s="41"/>
      <c r="F470" s="41"/>
    </row>
    <row r="471" spans="2:6">
      <c r="B471" s="29"/>
      <c r="D471" s="41"/>
      <c r="E471" s="41"/>
      <c r="F471" s="41"/>
    </row>
    <row r="472" spans="2:6">
      <c r="B472" s="29"/>
      <c r="D472" s="41"/>
      <c r="E472" s="41"/>
      <c r="F472" s="41"/>
    </row>
    <row r="473" spans="2:6">
      <c r="B473" s="29"/>
      <c r="D473" s="41"/>
      <c r="E473" s="41"/>
      <c r="F473" s="41"/>
    </row>
    <row r="474" spans="2:6">
      <c r="B474" s="29"/>
      <c r="D474" s="41"/>
      <c r="E474" s="41"/>
      <c r="F474" s="41"/>
    </row>
    <row r="475" spans="2:6">
      <c r="B475" s="29"/>
      <c r="D475" s="41"/>
      <c r="E475" s="41"/>
      <c r="F475" s="41"/>
    </row>
    <row r="476" spans="2:6">
      <c r="B476" s="29"/>
      <c r="D476" s="41"/>
      <c r="E476" s="41"/>
      <c r="F476" s="41"/>
    </row>
    <row r="477" spans="2:6">
      <c r="B477" s="29"/>
      <c r="D477" s="41"/>
      <c r="E477" s="41"/>
      <c r="F477" s="41"/>
    </row>
    <row r="478" spans="2:6">
      <c r="B478" s="29"/>
      <c r="D478" s="41"/>
      <c r="E478" s="41"/>
      <c r="F478" s="41"/>
    </row>
    <row r="479" spans="2:6">
      <c r="B479" s="29"/>
      <c r="D479" s="41"/>
      <c r="E479" s="41"/>
      <c r="F479" s="41"/>
    </row>
    <row r="480" spans="2:6">
      <c r="B480" s="29"/>
      <c r="D480" s="41"/>
      <c r="E480" s="41"/>
      <c r="F480" s="41"/>
    </row>
    <row r="481" spans="2:6">
      <c r="B481" s="29"/>
      <c r="D481" s="41"/>
      <c r="E481" s="41"/>
      <c r="F481" s="41"/>
    </row>
    <row r="482" spans="2:6">
      <c r="B482" s="29"/>
      <c r="D482" s="41"/>
      <c r="E482" s="41"/>
      <c r="F482" s="41"/>
    </row>
  </sheetData>
  <protectedRanges>
    <protectedRange sqref="E14:F14 E12:F12" name="Range1"/>
    <protectedRange sqref="V11" name="Range1_1"/>
    <protectedRange sqref="H28 I36:I72 H32" name="Range1_3"/>
    <protectedRange sqref="O20:O24 O27 O29 O33:O34" name="Range1_4"/>
    <protectedRange sqref="O57:O61" name="Range1_6"/>
    <protectedRange sqref="O40" name="Range1_7"/>
  </protectedRanges>
  <autoFilter ref="A11:R72" xr:uid="{D4801F06-F030-4080-BCF2-7895F076E4CF}"/>
  <dataConsolidate/>
  <mergeCells count="25">
    <mergeCell ref="A70:A72"/>
    <mergeCell ref="B70:B72"/>
    <mergeCell ref="A40:A69"/>
    <mergeCell ref="B40:B52"/>
    <mergeCell ref="B53:B56"/>
    <mergeCell ref="B57:B64"/>
    <mergeCell ref="B65:B68"/>
    <mergeCell ref="K3:P3"/>
    <mergeCell ref="K4:P4"/>
    <mergeCell ref="K5:P5"/>
    <mergeCell ref="K7:P7"/>
    <mergeCell ref="A3:D3"/>
    <mergeCell ref="A4:D4"/>
    <mergeCell ref="A5:D5"/>
    <mergeCell ref="K6:P6"/>
    <mergeCell ref="B28:B31"/>
    <mergeCell ref="K8:P8"/>
    <mergeCell ref="K9:P9"/>
    <mergeCell ref="A12:A19"/>
    <mergeCell ref="A20:A39"/>
    <mergeCell ref="B12:B19"/>
    <mergeCell ref="B25:B26"/>
    <mergeCell ref="B37:B39"/>
    <mergeCell ref="B20:B24"/>
    <mergeCell ref="B32:B35"/>
  </mergeCells>
  <conditionalFormatting sqref="J12:J18">
    <cfRule type="cellIs" dxfId="59" priority="73" stopIfTrue="1" operator="equal">
      <formula>"NA"</formula>
    </cfRule>
    <cfRule type="cellIs" dxfId="58" priority="87" stopIfTrue="1" operator="equal">
      <formula>"C"</formula>
    </cfRule>
    <cfRule type="cellIs" dxfId="57" priority="90" stopIfTrue="1" operator="equal">
      <formula>"R"</formula>
    </cfRule>
    <cfRule type="cellIs" dxfId="56" priority="91" stopIfTrue="1" operator="equal">
      <formula>"LR"</formula>
    </cfRule>
    <cfRule type="cellIs" dxfId="55" priority="92" stopIfTrue="1" operator="equal">
      <formula>"A"</formula>
    </cfRule>
    <cfRule type="cellIs" dxfId="54" priority="94" stopIfTrue="1" operator="equal">
      <formula>"LA"</formula>
    </cfRule>
    <cfRule type="cellIs" dxfId="53" priority="95" stopIfTrue="1" operator="equal">
      <formula>"LG"</formula>
    </cfRule>
    <cfRule type="cellIs" dxfId="52" priority="96" stopIfTrue="1" operator="equal">
      <formula>"G"</formula>
    </cfRule>
    <cfRule type="iconSet" priority="97">
      <iconSet>
        <cfvo type="percent" val="0"/>
        <cfvo type="percent" val="50"/>
        <cfvo type="percent" val="80"/>
      </iconSet>
    </cfRule>
  </conditionalFormatting>
  <conditionalFormatting sqref="J12:J72">
    <cfRule type="cellIs" dxfId="51" priority="37" stopIfTrue="1" operator="equal">
      <formula>"NA"</formula>
    </cfRule>
    <cfRule type="cellIs" dxfId="50" priority="38" stopIfTrue="1" operator="equal">
      <formula>"C"</formula>
    </cfRule>
    <cfRule type="cellIs" dxfId="49" priority="39" stopIfTrue="1" operator="equal">
      <formula>"R"</formula>
    </cfRule>
    <cfRule type="cellIs" dxfId="48" priority="40" stopIfTrue="1" operator="equal">
      <formula>"LR"</formula>
    </cfRule>
    <cfRule type="cellIs" dxfId="47" priority="41" stopIfTrue="1" operator="equal">
      <formula>"A"</formula>
    </cfRule>
    <cfRule type="cellIs" dxfId="46" priority="42" stopIfTrue="1" operator="equal">
      <formula>"LA"</formula>
    </cfRule>
    <cfRule type="cellIs" dxfId="45" priority="43" stopIfTrue="1" operator="equal">
      <formula>"LG"</formula>
    </cfRule>
    <cfRule type="cellIs" dxfId="44" priority="44" stopIfTrue="1" operator="equal">
      <formula>"G"</formula>
    </cfRule>
    <cfRule type="iconSet" priority="45">
      <iconSet>
        <cfvo type="percent" val="0"/>
        <cfvo type="percent" val="50"/>
        <cfvo type="percent" val="80"/>
      </iconSet>
    </cfRule>
  </conditionalFormatting>
  <conditionalFormatting sqref="L12:N18">
    <cfRule type="cellIs" dxfId="43" priority="28" stopIfTrue="1" operator="equal">
      <formula>"NA"</formula>
    </cfRule>
    <cfRule type="cellIs" dxfId="42" priority="29" stopIfTrue="1" operator="equal">
      <formula>"C"</formula>
    </cfRule>
    <cfRule type="cellIs" dxfId="41" priority="30" stopIfTrue="1" operator="equal">
      <formula>"R"</formula>
    </cfRule>
    <cfRule type="cellIs" dxfId="40" priority="31" stopIfTrue="1" operator="equal">
      <formula>"LR"</formula>
    </cfRule>
    <cfRule type="cellIs" dxfId="39" priority="32" stopIfTrue="1" operator="equal">
      <formula>"A"</formula>
    </cfRule>
    <cfRule type="cellIs" dxfId="38" priority="33" stopIfTrue="1" operator="equal">
      <formula>"LA"</formula>
    </cfRule>
    <cfRule type="cellIs" dxfId="37" priority="34" stopIfTrue="1" operator="equal">
      <formula>"LG"</formula>
    </cfRule>
    <cfRule type="cellIs" dxfId="36" priority="35" stopIfTrue="1" operator="equal">
      <formula>"G"</formula>
    </cfRule>
    <cfRule type="iconSet" priority="36">
      <iconSet>
        <cfvo type="percent" val="0"/>
        <cfvo type="percent" val="50"/>
        <cfvo type="percent" val="80"/>
      </iconSet>
    </cfRule>
  </conditionalFormatting>
  <conditionalFormatting sqref="L12:N72">
    <cfRule type="cellIs" dxfId="35" priority="19" stopIfTrue="1" operator="equal">
      <formula>"NA"</formula>
    </cfRule>
    <cfRule type="cellIs" dxfId="34" priority="20" stopIfTrue="1" operator="equal">
      <formula>"C"</formula>
    </cfRule>
    <cfRule type="cellIs" dxfId="33" priority="21" stopIfTrue="1" operator="equal">
      <formula>"R"</formula>
    </cfRule>
    <cfRule type="cellIs" dxfId="32" priority="22" stopIfTrue="1" operator="equal">
      <formula>"LR"</formula>
    </cfRule>
    <cfRule type="cellIs" dxfId="31" priority="23" stopIfTrue="1" operator="equal">
      <formula>"A"</formula>
    </cfRule>
    <cfRule type="cellIs" dxfId="30" priority="24" stopIfTrue="1" operator="equal">
      <formula>"LA"</formula>
    </cfRule>
    <cfRule type="cellIs" dxfId="29" priority="25" stopIfTrue="1" operator="equal">
      <formula>"LG"</formula>
    </cfRule>
    <cfRule type="cellIs" dxfId="28" priority="26" stopIfTrue="1" operator="equal">
      <formula>"G"</formula>
    </cfRule>
    <cfRule type="iconSet" priority="27">
      <iconSet>
        <cfvo type="percent" val="0"/>
        <cfvo type="percent" val="50"/>
        <cfvo type="percent" val="80"/>
      </iconSet>
    </cfRule>
  </conditionalFormatting>
  <conditionalFormatting sqref="K12:K18">
    <cfRule type="cellIs" dxfId="27" priority="10" stopIfTrue="1" operator="equal">
      <formula>"NA"</formula>
    </cfRule>
    <cfRule type="cellIs" dxfId="26" priority="11" stopIfTrue="1" operator="equal">
      <formula>"C"</formula>
    </cfRule>
    <cfRule type="cellIs" dxfId="25" priority="12" stopIfTrue="1" operator="equal">
      <formula>"R"</formula>
    </cfRule>
    <cfRule type="cellIs" dxfId="24" priority="13" stopIfTrue="1" operator="equal">
      <formula>"LR"</formula>
    </cfRule>
    <cfRule type="cellIs" dxfId="23" priority="14" stopIfTrue="1" operator="equal">
      <formula>"A"</formula>
    </cfRule>
    <cfRule type="cellIs" dxfId="22" priority="15" stopIfTrue="1" operator="equal">
      <formula>"LA"</formula>
    </cfRule>
    <cfRule type="cellIs" dxfId="21" priority="16" stopIfTrue="1" operator="equal">
      <formula>"LG"</formula>
    </cfRule>
    <cfRule type="cellIs" dxfId="20" priority="17" stopIfTrue="1" operator="equal">
      <formula>"G"</formula>
    </cfRule>
    <cfRule type="iconSet" priority="18">
      <iconSet>
        <cfvo type="percent" val="0"/>
        <cfvo type="percent" val="50"/>
        <cfvo type="percent" val="80"/>
      </iconSet>
    </cfRule>
  </conditionalFormatting>
  <conditionalFormatting sqref="K12:K72">
    <cfRule type="cellIs" dxfId="19" priority="1" stopIfTrue="1" operator="equal">
      <formula>"NA"</formula>
    </cfRule>
    <cfRule type="cellIs" dxfId="18" priority="2" stopIfTrue="1" operator="equal">
      <formula>"C"</formula>
    </cfRule>
    <cfRule type="cellIs" dxfId="17" priority="3" stopIfTrue="1" operator="equal">
      <formula>"R"</formula>
    </cfRule>
    <cfRule type="cellIs" dxfId="16" priority="4" stopIfTrue="1" operator="equal">
      <formula>"LR"</formula>
    </cfRule>
    <cfRule type="cellIs" dxfId="15" priority="5" stopIfTrue="1" operator="equal">
      <formula>"A"</formula>
    </cfRule>
    <cfRule type="cellIs" dxfId="14" priority="6" stopIfTrue="1" operator="equal">
      <formula>"LA"</formula>
    </cfRule>
    <cfRule type="cellIs" dxfId="13" priority="7" stopIfTrue="1" operator="equal">
      <formula>"LG"</formula>
    </cfRule>
    <cfRule type="cellIs" dxfId="12" priority="8" stopIfTrue="1" operator="equal">
      <formula>"G"</formula>
    </cfRule>
    <cfRule type="iconSet" priority="9">
      <iconSet>
        <cfvo type="percent" val="0"/>
        <cfvo type="percent" val="50"/>
        <cfvo type="percent" val="80"/>
      </iconSet>
    </cfRule>
  </conditionalFormatting>
  <dataValidations count="1">
    <dataValidation type="list" allowBlank="1" showInputMessage="1" showErrorMessage="1" sqref="J12:N72" xr:uid="{00000000-0002-0000-0200-000000000000}">
      <formula1>"R, LR,A,LA,LG,G,NA,C"</formula1>
    </dataValidation>
  </dataValidations>
  <pageMargins left="0.7" right="0.7" top="0.75" bottom="0.75" header="0.3" footer="0.3"/>
  <pageSetup paperSize="8" scale="40" fitToHeight="0" orientation="portrait" cellComments="asDisplayed" r:id="rId1"/>
  <headerFooter>
    <oddHeader>&amp;C&amp;"Calibri"&amp;10&amp;K000000[IN CONFIDENCE RELEASE EXTERNAL]&amp;1#_x000D_&amp;"Calibri"&amp;11&amp;K000000&amp;"Calibri"&amp;11&amp;K000000&amp;"Arial,Bold"&amp;14Detailed Business Readiness Assessment (BRA) Check</oddHeader>
    <oddFooter>&amp;L&amp;P of&amp;R &amp;C&amp;"Calibri"&amp;11&amp;K000000Inland Revenue - In Confidence - Highly Protected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88"/>
  <sheetViews>
    <sheetView tabSelected="1" topLeftCell="A7" workbookViewId="0">
      <selection activeCell="I34" sqref="I34"/>
    </sheetView>
  </sheetViews>
  <sheetFormatPr defaultColWidth="9.140625" defaultRowHeight="12.6"/>
  <cols>
    <col min="1" max="1" width="2.7109375" style="21" customWidth="1"/>
    <col min="2" max="2" width="32.5703125" style="21" customWidth="1"/>
    <col min="3" max="3" width="28.7109375" style="21" customWidth="1"/>
    <col min="4" max="4" width="11.140625" style="21" customWidth="1"/>
    <col min="5" max="9" width="12.7109375" style="21" customWidth="1"/>
    <col min="10" max="16384" width="9.140625" style="21"/>
  </cols>
  <sheetData>
    <row r="1" spans="2:11">
      <c r="B1" s="91" t="s">
        <v>240</v>
      </c>
    </row>
    <row r="3" spans="2:11">
      <c r="B3" s="21" t="s">
        <v>241</v>
      </c>
      <c r="C3" s="23" t="s">
        <v>70</v>
      </c>
      <c r="D3" s="23" t="s">
        <v>72</v>
      </c>
      <c r="E3" s="23" t="s">
        <v>74</v>
      </c>
      <c r="F3" s="23" t="s">
        <v>76</v>
      </c>
      <c r="G3" s="23" t="s">
        <v>78</v>
      </c>
      <c r="H3" s="23" t="s">
        <v>80</v>
      </c>
      <c r="I3" s="23" t="s">
        <v>83</v>
      </c>
      <c r="J3" s="23" t="s">
        <v>118</v>
      </c>
      <c r="K3" s="23" t="s">
        <v>242</v>
      </c>
    </row>
    <row r="4" spans="2:11">
      <c r="B4" s="21" t="str">
        <f>B28</f>
        <v>Customer Readiness</v>
      </c>
      <c r="C4" s="24">
        <f>COUNTIFS($B$28:$B$88,$B4,$E$28:$E$88,C$3)</f>
        <v>1</v>
      </c>
      <c r="D4" s="24">
        <f t="shared" ref="D4:J6" si="0">COUNTIFS($B$28:$B$88,$B4,$E$28:$E$88,D$3)</f>
        <v>1</v>
      </c>
      <c r="E4" s="24">
        <f t="shared" si="0"/>
        <v>1</v>
      </c>
      <c r="F4" s="24">
        <f t="shared" si="0"/>
        <v>1</v>
      </c>
      <c r="G4" s="24">
        <f t="shared" si="0"/>
        <v>1</v>
      </c>
      <c r="H4" s="24">
        <f t="shared" si="0"/>
        <v>1</v>
      </c>
      <c r="I4" s="24">
        <f t="shared" si="0"/>
        <v>1</v>
      </c>
      <c r="J4" s="24">
        <f t="shared" si="0"/>
        <v>1</v>
      </c>
      <c r="K4" s="24">
        <f>SUM(Table1[[#This Row],[C]:[NA]])</f>
        <v>8</v>
      </c>
    </row>
    <row r="5" spans="2:11">
      <c r="B5" s="21" t="str">
        <f>B50</f>
        <v>Business Readiness</v>
      </c>
      <c r="C5" s="24">
        <f t="shared" ref="C5:C6" si="1">COUNTIFS($B$28:$B$88,$B5,$E$28:$E$88,C$3)</f>
        <v>0</v>
      </c>
      <c r="D5" s="24">
        <f t="shared" si="0"/>
        <v>0</v>
      </c>
      <c r="E5" s="24">
        <f t="shared" si="0"/>
        <v>0</v>
      </c>
      <c r="F5" s="24">
        <f t="shared" si="0"/>
        <v>0</v>
      </c>
      <c r="G5" s="24">
        <f t="shared" si="0"/>
        <v>0</v>
      </c>
      <c r="H5" s="24">
        <f t="shared" si="0"/>
        <v>0</v>
      </c>
      <c r="I5" s="24">
        <f t="shared" si="0"/>
        <v>0</v>
      </c>
      <c r="J5" s="24">
        <f t="shared" si="0"/>
        <v>0</v>
      </c>
      <c r="K5" s="24">
        <f>SUM(Table1[[#This Row],[C]:[NA]])</f>
        <v>0</v>
      </c>
    </row>
    <row r="6" spans="2:11">
      <c r="B6" s="21" t="str">
        <f>B78</f>
        <v>Solution &amp; Technology Readiness</v>
      </c>
      <c r="C6" s="24">
        <f t="shared" si="1"/>
        <v>0</v>
      </c>
      <c r="D6" s="24">
        <f t="shared" si="0"/>
        <v>0</v>
      </c>
      <c r="E6" s="24">
        <f t="shared" si="0"/>
        <v>0</v>
      </c>
      <c r="F6" s="24">
        <f t="shared" si="0"/>
        <v>0</v>
      </c>
      <c r="G6" s="24">
        <f t="shared" si="0"/>
        <v>0</v>
      </c>
      <c r="H6" s="24">
        <f t="shared" si="0"/>
        <v>0</v>
      </c>
      <c r="I6" s="24">
        <f t="shared" si="0"/>
        <v>0</v>
      </c>
      <c r="J6" s="24">
        <f t="shared" si="0"/>
        <v>0</v>
      </c>
      <c r="K6" s="24">
        <f>SUM(Table1[[#This Row],[C]:[NA]])</f>
        <v>0</v>
      </c>
    </row>
    <row r="7" spans="2:11">
      <c r="B7" s="46" t="s">
        <v>243</v>
      </c>
      <c r="C7" s="24">
        <f>SUM(C4:C6)</f>
        <v>1</v>
      </c>
      <c r="D7" s="24">
        <f t="shared" ref="D7:J7" si="2">SUM(D4:D6)</f>
        <v>1</v>
      </c>
      <c r="E7" s="24">
        <f t="shared" si="2"/>
        <v>1</v>
      </c>
      <c r="F7" s="24">
        <f t="shared" si="2"/>
        <v>1</v>
      </c>
      <c r="G7" s="24">
        <f t="shared" si="2"/>
        <v>1</v>
      </c>
      <c r="H7" s="24">
        <f t="shared" si="2"/>
        <v>1</v>
      </c>
      <c r="I7" s="24">
        <f t="shared" si="2"/>
        <v>1</v>
      </c>
      <c r="J7" s="24">
        <f t="shared" si="2"/>
        <v>1</v>
      </c>
      <c r="K7" s="24">
        <f>SUM(Table1[[#This Row],[C]:[NA]])</f>
        <v>8</v>
      </c>
    </row>
    <row r="9" spans="2:11">
      <c r="C9" s="23" t="s">
        <v>70</v>
      </c>
      <c r="D9" s="23" t="s">
        <v>72</v>
      </c>
      <c r="E9" s="23" t="s">
        <v>74</v>
      </c>
      <c r="F9" s="23" t="s">
        <v>76</v>
      </c>
      <c r="G9" s="23" t="s">
        <v>78</v>
      </c>
      <c r="H9" s="23" t="s">
        <v>80</v>
      </c>
      <c r="I9" s="23" t="s">
        <v>83</v>
      </c>
      <c r="J9" s="23" t="s">
        <v>118</v>
      </c>
    </row>
    <row r="10" spans="2:11">
      <c r="B10" s="21" t="str">
        <f>C28</f>
        <v>External Communications</v>
      </c>
      <c r="C10" s="24">
        <f>COUNTIFS($C$28:$C$88,$B10,$E$28:$E$88,C$9)</f>
        <v>1</v>
      </c>
      <c r="D10" s="24">
        <f t="shared" ref="D10:J23" si="3">COUNTIFS($C$28:$C$88,$B10,$E$28:$E$88,D$9)</f>
        <v>1</v>
      </c>
      <c r="E10" s="24">
        <f t="shared" si="3"/>
        <v>1</v>
      </c>
      <c r="F10" s="24">
        <f t="shared" si="3"/>
        <v>1</v>
      </c>
      <c r="G10" s="24">
        <f t="shared" si="3"/>
        <v>1</v>
      </c>
      <c r="H10" s="24">
        <f t="shared" si="3"/>
        <v>1</v>
      </c>
      <c r="I10" s="24">
        <f t="shared" si="3"/>
        <v>1</v>
      </c>
      <c r="J10" s="24">
        <f t="shared" si="3"/>
        <v>1</v>
      </c>
    </row>
    <row r="11" spans="2:11">
      <c r="B11" s="21" t="str">
        <f>C36</f>
        <v>Org Readiness</v>
      </c>
      <c r="C11" s="24">
        <f t="shared" ref="C11:C23" si="4">COUNTIFS($C$28:$C$88,$B11,$E$28:$E$88,C$9)</f>
        <v>0</v>
      </c>
      <c r="D11" s="24">
        <f t="shared" si="3"/>
        <v>0</v>
      </c>
      <c r="E11" s="24">
        <f t="shared" si="3"/>
        <v>0</v>
      </c>
      <c r="F11" s="24">
        <f t="shared" si="3"/>
        <v>0</v>
      </c>
      <c r="G11" s="24">
        <f t="shared" si="3"/>
        <v>0</v>
      </c>
      <c r="H11" s="24">
        <f t="shared" si="3"/>
        <v>0</v>
      </c>
      <c r="I11" s="24">
        <f t="shared" si="3"/>
        <v>0</v>
      </c>
      <c r="J11" s="24">
        <f t="shared" si="3"/>
        <v>0</v>
      </c>
    </row>
    <row r="12" spans="2:11">
      <c r="B12" s="21" t="str">
        <f>C41</f>
        <v>Training</v>
      </c>
      <c r="C12" s="24">
        <f t="shared" si="4"/>
        <v>0</v>
      </c>
      <c r="D12" s="24">
        <f t="shared" si="3"/>
        <v>0</v>
      </c>
      <c r="E12" s="24">
        <f t="shared" si="3"/>
        <v>0</v>
      </c>
      <c r="F12" s="24">
        <f t="shared" si="3"/>
        <v>0</v>
      </c>
      <c r="G12" s="24">
        <f t="shared" si="3"/>
        <v>0</v>
      </c>
      <c r="H12" s="24">
        <f t="shared" si="3"/>
        <v>0</v>
      </c>
      <c r="I12" s="24">
        <f t="shared" si="3"/>
        <v>0</v>
      </c>
      <c r="J12" s="24">
        <f t="shared" si="3"/>
        <v>0</v>
      </c>
    </row>
    <row r="13" spans="2:11">
      <c r="B13" s="21" t="str">
        <f>C43</f>
        <v>Internal Communications</v>
      </c>
      <c r="C13" s="24">
        <f t="shared" si="4"/>
        <v>0</v>
      </c>
      <c r="D13" s="24">
        <f t="shared" si="3"/>
        <v>0</v>
      </c>
      <c r="E13" s="24">
        <f t="shared" si="3"/>
        <v>0</v>
      </c>
      <c r="F13" s="24">
        <f t="shared" si="3"/>
        <v>0</v>
      </c>
      <c r="G13" s="24">
        <f t="shared" si="3"/>
        <v>0</v>
      </c>
      <c r="H13" s="24">
        <f t="shared" si="3"/>
        <v>0</v>
      </c>
      <c r="I13" s="24">
        <f t="shared" si="3"/>
        <v>0</v>
      </c>
      <c r="J13" s="24">
        <f t="shared" si="3"/>
        <v>0</v>
      </c>
    </row>
    <row r="14" spans="2:11">
      <c r="B14" s="21" t="str">
        <f>C52</f>
        <v>Benefits Realisation</v>
      </c>
      <c r="C14" s="24">
        <f t="shared" si="4"/>
        <v>0</v>
      </c>
      <c r="D14" s="24">
        <f t="shared" si="3"/>
        <v>0</v>
      </c>
      <c r="E14" s="24">
        <f t="shared" si="3"/>
        <v>0</v>
      </c>
      <c r="F14" s="24">
        <f t="shared" si="3"/>
        <v>0</v>
      </c>
      <c r="G14" s="24">
        <f t="shared" si="3"/>
        <v>0</v>
      </c>
      <c r="H14" s="24">
        <f t="shared" si="3"/>
        <v>0</v>
      </c>
      <c r="I14" s="24">
        <f t="shared" si="3"/>
        <v>0</v>
      </c>
      <c r="J14" s="24">
        <f t="shared" si="3"/>
        <v>0</v>
      </c>
    </row>
    <row r="15" spans="2:11">
      <c r="B15" s="21" t="str">
        <f>C44</f>
        <v>Service Design</v>
      </c>
      <c r="C15" s="24">
        <f t="shared" si="4"/>
        <v>0</v>
      </c>
      <c r="D15" s="24">
        <f t="shared" si="3"/>
        <v>0</v>
      </c>
      <c r="E15" s="24">
        <f t="shared" si="3"/>
        <v>0</v>
      </c>
      <c r="F15" s="24">
        <f t="shared" si="3"/>
        <v>0</v>
      </c>
      <c r="G15" s="24">
        <f t="shared" si="3"/>
        <v>0</v>
      </c>
      <c r="H15" s="24">
        <f t="shared" si="3"/>
        <v>0</v>
      </c>
      <c r="I15" s="24">
        <f t="shared" si="3"/>
        <v>0</v>
      </c>
      <c r="J15" s="24">
        <f t="shared" si="3"/>
        <v>0</v>
      </c>
    </row>
    <row r="16" spans="2:11">
      <c r="B16" s="21" t="str">
        <f>C48</f>
        <v>Policy &amp; Legislation</v>
      </c>
      <c r="C16" s="24">
        <f t="shared" si="4"/>
        <v>0</v>
      </c>
      <c r="D16" s="24">
        <f t="shared" si="3"/>
        <v>0</v>
      </c>
      <c r="E16" s="24">
        <f t="shared" si="3"/>
        <v>0</v>
      </c>
      <c r="F16" s="24">
        <f t="shared" si="3"/>
        <v>0</v>
      </c>
      <c r="G16" s="24">
        <f t="shared" si="3"/>
        <v>0</v>
      </c>
      <c r="H16" s="24">
        <f t="shared" si="3"/>
        <v>0</v>
      </c>
      <c r="I16" s="24">
        <f t="shared" si="3"/>
        <v>0</v>
      </c>
      <c r="J16" s="24">
        <f t="shared" si="3"/>
        <v>0</v>
      </c>
    </row>
    <row r="17" spans="2:11">
      <c r="B17" s="21" t="str">
        <f>C53</f>
        <v>Business Transition</v>
      </c>
      <c r="C17" s="24">
        <f t="shared" si="4"/>
        <v>0</v>
      </c>
      <c r="D17" s="24">
        <f t="shared" si="3"/>
        <v>0</v>
      </c>
      <c r="E17" s="24">
        <f t="shared" si="3"/>
        <v>0</v>
      </c>
      <c r="F17" s="24">
        <f t="shared" si="3"/>
        <v>0</v>
      </c>
      <c r="G17" s="24">
        <f t="shared" si="3"/>
        <v>0</v>
      </c>
      <c r="H17" s="24">
        <f t="shared" si="3"/>
        <v>0</v>
      </c>
      <c r="I17" s="24">
        <f t="shared" si="3"/>
        <v>0</v>
      </c>
      <c r="J17" s="24">
        <f t="shared" si="3"/>
        <v>0</v>
      </c>
    </row>
    <row r="18" spans="2:11">
      <c r="B18" s="21" t="str">
        <f>C56</f>
        <v>Deployment</v>
      </c>
      <c r="C18" s="24">
        <f t="shared" si="4"/>
        <v>0</v>
      </c>
      <c r="D18" s="24">
        <f t="shared" si="3"/>
        <v>0</v>
      </c>
      <c r="E18" s="24">
        <f t="shared" si="3"/>
        <v>0</v>
      </c>
      <c r="F18" s="24">
        <f t="shared" si="3"/>
        <v>0</v>
      </c>
      <c r="G18" s="24">
        <f t="shared" si="3"/>
        <v>0</v>
      </c>
      <c r="H18" s="24">
        <f t="shared" si="3"/>
        <v>0</v>
      </c>
      <c r="I18" s="24">
        <f t="shared" si="3"/>
        <v>0</v>
      </c>
      <c r="J18" s="24">
        <f t="shared" si="3"/>
        <v>0</v>
      </c>
    </row>
    <row r="19" spans="2:11">
      <c r="B19" s="21" t="str">
        <f>C69</f>
        <v>Data</v>
      </c>
      <c r="C19" s="24">
        <f t="shared" si="4"/>
        <v>0</v>
      </c>
      <c r="D19" s="24">
        <f t="shared" si="3"/>
        <v>0</v>
      </c>
      <c r="E19" s="24">
        <f t="shared" si="3"/>
        <v>0</v>
      </c>
      <c r="F19" s="24">
        <f t="shared" si="3"/>
        <v>0</v>
      </c>
      <c r="G19" s="24">
        <f t="shared" si="3"/>
        <v>0</v>
      </c>
      <c r="H19" s="24">
        <f t="shared" si="3"/>
        <v>0</v>
      </c>
      <c r="I19" s="24">
        <f t="shared" si="3"/>
        <v>0</v>
      </c>
      <c r="J19" s="24">
        <f t="shared" si="3"/>
        <v>0</v>
      </c>
    </row>
    <row r="20" spans="2:11">
      <c r="B20" s="21" t="str">
        <f>C73</f>
        <v>Support &amp; Stabilisation</v>
      </c>
      <c r="C20" s="24">
        <f t="shared" si="4"/>
        <v>0</v>
      </c>
      <c r="D20" s="24">
        <f t="shared" si="3"/>
        <v>0</v>
      </c>
      <c r="E20" s="24">
        <f t="shared" si="3"/>
        <v>0</v>
      </c>
      <c r="F20" s="24">
        <f t="shared" si="3"/>
        <v>0</v>
      </c>
      <c r="G20" s="24">
        <f t="shared" si="3"/>
        <v>0</v>
      </c>
      <c r="H20" s="24">
        <f t="shared" si="3"/>
        <v>0</v>
      </c>
      <c r="I20" s="24">
        <f t="shared" si="3"/>
        <v>0</v>
      </c>
      <c r="J20" s="24">
        <f t="shared" si="3"/>
        <v>0</v>
      </c>
    </row>
    <row r="21" spans="2:11">
      <c r="B21" s="21" t="str">
        <f>C81</f>
        <v>Solution Quality</v>
      </c>
      <c r="C21" s="24">
        <f t="shared" si="4"/>
        <v>0</v>
      </c>
      <c r="D21" s="24">
        <f t="shared" si="3"/>
        <v>0</v>
      </c>
      <c r="E21" s="24">
        <f t="shared" si="3"/>
        <v>0</v>
      </c>
      <c r="F21" s="24">
        <f t="shared" si="3"/>
        <v>0</v>
      </c>
      <c r="G21" s="24">
        <f t="shared" si="3"/>
        <v>0</v>
      </c>
      <c r="H21" s="24">
        <f t="shared" si="3"/>
        <v>0</v>
      </c>
      <c r="I21" s="24">
        <f t="shared" si="3"/>
        <v>0</v>
      </c>
      <c r="J21" s="24">
        <f t="shared" si="3"/>
        <v>0</v>
      </c>
    </row>
    <row r="22" spans="2:11">
      <c r="B22" s="21" t="str">
        <f>C85</f>
        <v>Risk Assessment</v>
      </c>
      <c r="C22" s="24">
        <f t="shared" si="4"/>
        <v>0</v>
      </c>
      <c r="D22" s="24">
        <f t="shared" si="3"/>
        <v>0</v>
      </c>
      <c r="E22" s="24">
        <f t="shared" si="3"/>
        <v>0</v>
      </c>
      <c r="F22" s="24">
        <f t="shared" si="3"/>
        <v>0</v>
      </c>
      <c r="G22" s="24">
        <f t="shared" si="3"/>
        <v>0</v>
      </c>
      <c r="H22" s="24">
        <f t="shared" si="3"/>
        <v>0</v>
      </c>
      <c r="I22" s="24">
        <f t="shared" si="3"/>
        <v>0</v>
      </c>
      <c r="J22" s="24">
        <f t="shared" si="3"/>
        <v>0</v>
      </c>
    </row>
    <row r="23" spans="2:11">
      <c r="B23" s="21" t="str">
        <f>C86</f>
        <v>Approvals</v>
      </c>
      <c r="C23" s="24">
        <f t="shared" si="4"/>
        <v>0</v>
      </c>
      <c r="D23" s="24">
        <f t="shared" si="3"/>
        <v>0</v>
      </c>
      <c r="E23" s="24">
        <f t="shared" si="3"/>
        <v>0</v>
      </c>
      <c r="F23" s="24">
        <f t="shared" si="3"/>
        <v>0</v>
      </c>
      <c r="G23" s="24">
        <f t="shared" si="3"/>
        <v>0</v>
      </c>
      <c r="H23" s="24">
        <f t="shared" si="3"/>
        <v>0</v>
      </c>
      <c r="I23" s="24">
        <f t="shared" si="3"/>
        <v>0</v>
      </c>
      <c r="J23" s="24">
        <f t="shared" si="3"/>
        <v>0</v>
      </c>
    </row>
    <row r="24" spans="2:11">
      <c r="B24" s="89" t="s">
        <v>243</v>
      </c>
      <c r="C24" s="90">
        <f>SUM(C10:C23)</f>
        <v>1</v>
      </c>
      <c r="D24" s="90">
        <f t="shared" ref="D24:J24" si="5">SUM(D10:D23)</f>
        <v>1</v>
      </c>
      <c r="E24" s="90">
        <f t="shared" si="5"/>
        <v>1</v>
      </c>
      <c r="F24" s="90">
        <f t="shared" si="5"/>
        <v>1</v>
      </c>
      <c r="G24" s="90">
        <f t="shared" si="5"/>
        <v>1</v>
      </c>
      <c r="H24" s="90">
        <f t="shared" si="5"/>
        <v>1</v>
      </c>
      <c r="I24" s="90">
        <f t="shared" si="5"/>
        <v>1</v>
      </c>
      <c r="J24" s="90">
        <f t="shared" si="5"/>
        <v>1</v>
      </c>
      <c r="K24" s="24"/>
    </row>
    <row r="28" spans="2:11">
      <c r="B28" s="21" t="s">
        <v>57</v>
      </c>
      <c r="C28" s="22" t="s">
        <v>244</v>
      </c>
      <c r="D28" s="38">
        <f>'Production Entry'!C12</f>
        <v>1.01</v>
      </c>
      <c r="E28" s="21" t="str">
        <f>INDEX('Production Entry'!$C$10:$O$72,MATCH($D28,'Production Entry'!C$10:C$72,0),MATCH("C",'Production Entry'!$C$10:$N$10,0))</f>
        <v>R</v>
      </c>
    </row>
    <row r="29" spans="2:11">
      <c r="B29" s="21" t="s">
        <v>57</v>
      </c>
      <c r="C29" s="22" t="s">
        <v>244</v>
      </c>
      <c r="D29" s="38">
        <f>'Production Entry'!C13</f>
        <v>1.02</v>
      </c>
      <c r="E29" s="21" t="str">
        <f>INDEX('Production Entry'!$C$10:$O$72,MATCH($D29,'Production Entry'!C$10:C$72,0),MATCH("C",'Production Entry'!$C$10:$N$10,0))</f>
        <v>LR</v>
      </c>
    </row>
    <row r="30" spans="2:11">
      <c r="B30" s="21" t="s">
        <v>57</v>
      </c>
      <c r="C30" s="22" t="s">
        <v>244</v>
      </c>
      <c r="D30" s="38">
        <f>'Production Entry'!C14</f>
        <v>1.03</v>
      </c>
      <c r="E30" s="21" t="str">
        <f>INDEX('Production Entry'!$C$10:$O$72,MATCH($D30,'Production Entry'!C$10:C$72,0),MATCH("C",'Production Entry'!$C$10:$N$10,0))</f>
        <v>A</v>
      </c>
    </row>
    <row r="31" spans="2:11">
      <c r="B31" s="21" t="s">
        <v>57</v>
      </c>
      <c r="C31" s="22" t="s">
        <v>244</v>
      </c>
      <c r="D31" s="38">
        <f>'Production Entry'!C15</f>
        <v>1.04</v>
      </c>
      <c r="E31" s="21" t="str">
        <f>INDEX('Production Entry'!$C$10:$O$72,MATCH($D31,'Production Entry'!C$10:C$72,0),MATCH("C",'Production Entry'!$C$10:$N$10,0))</f>
        <v>LA</v>
      </c>
    </row>
    <row r="32" spans="2:11">
      <c r="B32" s="21" t="s">
        <v>57</v>
      </c>
      <c r="C32" s="22" t="s">
        <v>244</v>
      </c>
      <c r="D32" s="38">
        <f>'Production Entry'!C16</f>
        <v>1.05</v>
      </c>
      <c r="E32" s="21" t="str">
        <f>INDEX('Production Entry'!$C$10:$O$72,MATCH($D32,'Production Entry'!C$10:C$72,0),MATCH("C",'Production Entry'!$C$10:$N$10,0))</f>
        <v>LG</v>
      </c>
    </row>
    <row r="33" spans="2:5">
      <c r="B33" s="21" t="s">
        <v>57</v>
      </c>
      <c r="C33" s="22" t="s">
        <v>244</v>
      </c>
      <c r="D33" s="38">
        <f>'Production Entry'!C17</f>
        <v>1.06</v>
      </c>
      <c r="E33" s="21" t="str">
        <f>INDEX('Production Entry'!$C$10:$O$72,MATCH($D33,'Production Entry'!C$10:C$72,0),MATCH("C",'Production Entry'!$C$10:$N$10,0))</f>
        <v>G</v>
      </c>
    </row>
    <row r="34" spans="2:5">
      <c r="B34" s="21" t="s">
        <v>57</v>
      </c>
      <c r="C34" s="22" t="s">
        <v>244</v>
      </c>
      <c r="D34" s="38">
        <f>'Production Entry'!C18</f>
        <v>1.07</v>
      </c>
      <c r="E34" s="21" t="str">
        <f>INDEX('Production Entry'!$C$10:$O$72,MATCH($D34,'Production Entry'!C$10:C$72,0),MATCH("C",'Production Entry'!$C$10:$N$10,0))</f>
        <v>C</v>
      </c>
    </row>
    <row r="35" spans="2:5">
      <c r="B35" s="21" t="s">
        <v>57</v>
      </c>
      <c r="C35" s="22" t="s">
        <v>244</v>
      </c>
      <c r="D35" s="38">
        <f>'Production Entry'!C19</f>
        <v>1.08</v>
      </c>
      <c r="E35" s="21" t="str">
        <f>INDEX('Production Entry'!$C$10:$O$72,MATCH($D35,'Production Entry'!C$10:C$72,0),MATCH("C",'Production Entry'!$C$10:$N$10,0))</f>
        <v>NA</v>
      </c>
    </row>
    <row r="36" spans="2:5">
      <c r="B36" s="21" t="s">
        <v>58</v>
      </c>
      <c r="C36" s="22" t="s">
        <v>120</v>
      </c>
      <c r="D36" s="38">
        <f>'Production Entry'!C20</f>
        <v>2.0099999999999998</v>
      </c>
      <c r="E36" s="21">
        <f>INDEX('Production Entry'!$C$10:$O$72,MATCH($D36,'Production Entry'!C$10:C$72,0),MATCH("C",'Production Entry'!$C$10:$N$10,0))</f>
        <v>0</v>
      </c>
    </row>
    <row r="37" spans="2:5">
      <c r="B37" s="21" t="s">
        <v>58</v>
      </c>
      <c r="C37" s="22" t="s">
        <v>120</v>
      </c>
      <c r="D37" s="38">
        <f>'Production Entry'!C21</f>
        <v>2.02</v>
      </c>
      <c r="E37" s="21">
        <f>INDEX('Production Entry'!$C$10:$O$72,MATCH($D37,'Production Entry'!C$10:C$72,0),MATCH("C",'Production Entry'!$C$10:$N$10,0))</f>
        <v>0</v>
      </c>
    </row>
    <row r="38" spans="2:5">
      <c r="B38" s="21" t="s">
        <v>58</v>
      </c>
      <c r="C38" s="22" t="s">
        <v>120</v>
      </c>
      <c r="D38" s="38">
        <f>'Production Entry'!C22</f>
        <v>2.0299999999999998</v>
      </c>
      <c r="E38" s="21">
        <f>INDEX('Production Entry'!$C$10:$O$72,MATCH($D38,'Production Entry'!C$10:C$72,0),MATCH("C",'Production Entry'!$C$10:$N$10,0))</f>
        <v>0</v>
      </c>
    </row>
    <row r="39" spans="2:5">
      <c r="B39" s="21" t="s">
        <v>58</v>
      </c>
      <c r="C39" s="22" t="s">
        <v>120</v>
      </c>
      <c r="D39" s="38">
        <f>'Production Entry'!C23</f>
        <v>2.04</v>
      </c>
      <c r="E39" s="21">
        <f>INDEX('Production Entry'!$C$10:$O$72,MATCH($D39,'Production Entry'!C$10:C$72,0),MATCH("C",'Production Entry'!$C$10:$N$10,0))</f>
        <v>0</v>
      </c>
    </row>
    <row r="40" spans="2:5">
      <c r="B40" s="21" t="s">
        <v>58</v>
      </c>
      <c r="C40" s="22" t="s">
        <v>120</v>
      </c>
      <c r="D40" s="38">
        <f>'Production Entry'!C24</f>
        <v>2.0499999999999998</v>
      </c>
      <c r="E40" s="21">
        <f>INDEX('Production Entry'!$C$10:$O$72,MATCH($D40,'Production Entry'!C$10:C$72,0),MATCH("C",'Production Entry'!$C$10:$N$10,0))</f>
        <v>0</v>
      </c>
    </row>
    <row r="41" spans="2:5">
      <c r="B41" s="21" t="s">
        <v>58</v>
      </c>
      <c r="C41" s="22" t="s">
        <v>130</v>
      </c>
      <c r="D41" s="38">
        <f>'Production Entry'!C25</f>
        <v>2.06</v>
      </c>
      <c r="E41" s="21">
        <f>INDEX('Production Entry'!$C$10:$O$72,MATCH($D41,'Production Entry'!C$10:C$72,0),MATCH("C",'Production Entry'!$C$10:$N$10,0))</f>
        <v>0</v>
      </c>
    </row>
    <row r="42" spans="2:5">
      <c r="B42" s="21" t="s">
        <v>58</v>
      </c>
      <c r="C42" s="22" t="s">
        <v>130</v>
      </c>
      <c r="D42" s="38">
        <f>'Production Entry'!C26</f>
        <v>2.0699999999999998</v>
      </c>
      <c r="E42" s="21">
        <f>INDEX('Production Entry'!$C$10:$O$72,MATCH($D42,'Production Entry'!C$10:C$72,0),MATCH("C",'Production Entry'!$C$10:$N$10,0))</f>
        <v>0</v>
      </c>
    </row>
    <row r="43" spans="2:5">
      <c r="B43" s="21" t="s">
        <v>58</v>
      </c>
      <c r="C43" s="22" t="s">
        <v>135</v>
      </c>
      <c r="D43" s="38">
        <f>'Production Entry'!C27</f>
        <v>2.08</v>
      </c>
      <c r="E43" s="21">
        <f>INDEX('Production Entry'!$C$10:$O$72,MATCH($D43,'Production Entry'!C$10:C$72,0),MATCH("C",'Production Entry'!$C$10:$N$10,0))</f>
        <v>0</v>
      </c>
    </row>
    <row r="44" spans="2:5">
      <c r="B44" s="21" t="s">
        <v>58</v>
      </c>
      <c r="C44" s="22" t="s">
        <v>138</v>
      </c>
      <c r="D44" s="38">
        <f>'Production Entry'!C28</f>
        <v>2.09</v>
      </c>
      <c r="E44" s="21">
        <f>INDEX('Production Entry'!$C$10:$O$72,MATCH($D44,'Production Entry'!C$10:C$72,0),MATCH("C",'Production Entry'!$C$10:$N$10,0))</f>
        <v>0</v>
      </c>
    </row>
    <row r="45" spans="2:5">
      <c r="B45" s="21" t="s">
        <v>58</v>
      </c>
      <c r="C45" s="22" t="s">
        <v>138</v>
      </c>
      <c r="D45" s="38">
        <f>'Production Entry'!C29</f>
        <v>2.1</v>
      </c>
      <c r="E45" s="21">
        <f>INDEX('Production Entry'!$C$10:$O$72,MATCH($D45,'Production Entry'!C$10:C$72,0),MATCH("C",'Production Entry'!$C$10:$N$10,0))</f>
        <v>0</v>
      </c>
    </row>
    <row r="46" spans="2:5">
      <c r="B46" s="21" t="s">
        <v>58</v>
      </c>
      <c r="C46" s="22" t="s">
        <v>138</v>
      </c>
      <c r="D46" s="38">
        <f>'Production Entry'!C30</f>
        <v>2.11</v>
      </c>
      <c r="E46" s="21">
        <f>INDEX('Production Entry'!$C$10:$O$72,MATCH($D46,'Production Entry'!C$10:C$72,0),MATCH("C",'Production Entry'!$C$10:$N$10,0))</f>
        <v>0</v>
      </c>
    </row>
    <row r="47" spans="2:5">
      <c r="B47" s="21" t="s">
        <v>58</v>
      </c>
      <c r="C47" s="22" t="s">
        <v>138</v>
      </c>
      <c r="D47" s="38">
        <f>'Production Entry'!C31</f>
        <v>2.12</v>
      </c>
      <c r="E47" s="21">
        <f>INDEX('Production Entry'!$C$10:$O$72,MATCH($D47,'Production Entry'!C$10:C$72,0),MATCH("C",'Production Entry'!$C$10:$N$10,0))</f>
        <v>0</v>
      </c>
    </row>
    <row r="48" spans="2:5">
      <c r="B48" s="21" t="s">
        <v>58</v>
      </c>
      <c r="C48" s="22" t="s">
        <v>245</v>
      </c>
      <c r="D48" s="38">
        <f>'Production Entry'!C32</f>
        <v>2.13</v>
      </c>
      <c r="E48" s="21">
        <f>INDEX('Production Entry'!$C$10:$O$72,MATCH($D48,'Production Entry'!C$10:C$72,0),MATCH("C",'Production Entry'!$C$10:$N$10,0))</f>
        <v>0</v>
      </c>
    </row>
    <row r="49" spans="2:5">
      <c r="B49" s="21" t="s">
        <v>58</v>
      </c>
      <c r="C49" s="22" t="s">
        <v>245</v>
      </c>
      <c r="D49" s="38">
        <f>'Production Entry'!C33</f>
        <v>2.14</v>
      </c>
      <c r="E49" s="21">
        <f>INDEX('Production Entry'!$C$10:$O$72,MATCH($D49,'Production Entry'!C$10:C$72,0),MATCH("C",'Production Entry'!$C$10:$N$10,0))</f>
        <v>0</v>
      </c>
    </row>
    <row r="50" spans="2:5">
      <c r="B50" s="21" t="s">
        <v>58</v>
      </c>
      <c r="C50" s="22" t="s">
        <v>245</v>
      </c>
      <c r="D50" s="38">
        <f>'Production Entry'!C34</f>
        <v>2.15</v>
      </c>
      <c r="E50" s="21">
        <f>INDEX('Production Entry'!$C$10:$O$72,MATCH($D50,'Production Entry'!C$10:C$72,0),MATCH("C",'Production Entry'!$C$10:$N$10,0))</f>
        <v>0</v>
      </c>
    </row>
    <row r="51" spans="2:5">
      <c r="B51" s="21" t="s">
        <v>58</v>
      </c>
      <c r="C51" s="22" t="s">
        <v>245</v>
      </c>
      <c r="D51" s="38">
        <f>'Production Entry'!C35</f>
        <v>2.16</v>
      </c>
      <c r="E51" s="21">
        <f>INDEX('Production Entry'!$C$10:$O$72,MATCH($D51,'Production Entry'!C$10:C$72,0),MATCH("C",'Production Entry'!$C$10:$N$10,0))</f>
        <v>0</v>
      </c>
    </row>
    <row r="52" spans="2:5">
      <c r="B52" s="21" t="s">
        <v>58</v>
      </c>
      <c r="C52" s="22" t="s">
        <v>156</v>
      </c>
      <c r="D52" s="38">
        <f>'Production Entry'!C36</f>
        <v>2.17</v>
      </c>
      <c r="E52" s="21">
        <f>INDEX('Production Entry'!$C$10:$O$72,MATCH($D52,'Production Entry'!C$10:C$72,0),MATCH("C",'Production Entry'!$C$10:$N$10,0))</f>
        <v>0</v>
      </c>
    </row>
    <row r="53" spans="2:5">
      <c r="B53" s="21" t="s">
        <v>58</v>
      </c>
      <c r="C53" s="22" t="s">
        <v>159</v>
      </c>
      <c r="D53" s="38">
        <f>'Production Entry'!C37</f>
        <v>2.1800000000000002</v>
      </c>
      <c r="E53" s="21">
        <f>INDEX('Production Entry'!$C$10:$O$72,MATCH($D53,'Production Entry'!C$10:C$72,0),MATCH("C",'Production Entry'!$C$10:$N$10,0))</f>
        <v>0</v>
      </c>
    </row>
    <row r="54" spans="2:5">
      <c r="B54" s="21" t="s">
        <v>58</v>
      </c>
      <c r="C54" s="22" t="s">
        <v>159</v>
      </c>
      <c r="D54" s="38">
        <f>'Production Entry'!C38</f>
        <v>2.19</v>
      </c>
      <c r="E54" s="21">
        <f>INDEX('Production Entry'!$C$10:$O$72,MATCH($D54,'Production Entry'!C$10:C$72,0),MATCH("C",'Production Entry'!$C$10:$N$10,0))</f>
        <v>0</v>
      </c>
    </row>
    <row r="55" spans="2:5">
      <c r="B55" s="21" t="s">
        <v>58</v>
      </c>
      <c r="C55" s="22" t="s">
        <v>159</v>
      </c>
      <c r="D55" s="38">
        <f>'Production Entry'!C39</f>
        <v>2.2000000000000002</v>
      </c>
      <c r="E55" s="21">
        <f>INDEX('Production Entry'!$C$10:$O$72,MATCH($D55,'Production Entry'!C$10:C$72,0),MATCH("C",'Production Entry'!$C$10:$N$10,0))</f>
        <v>0</v>
      </c>
    </row>
    <row r="56" spans="2:5">
      <c r="B56" s="21" t="s">
        <v>63</v>
      </c>
      <c r="C56" s="22" t="s">
        <v>167</v>
      </c>
      <c r="D56" s="38">
        <f>'Production Entry'!C40</f>
        <v>3.01</v>
      </c>
      <c r="E56" s="21">
        <f>INDEX('Production Entry'!$C$10:$O$72,MATCH($D56,'Production Entry'!C$10:C$72,0),MATCH("C",'Production Entry'!$C$10:$N$10,0))</f>
        <v>0</v>
      </c>
    </row>
    <row r="57" spans="2:5">
      <c r="B57" s="21" t="s">
        <v>63</v>
      </c>
      <c r="C57" s="22" t="s">
        <v>167</v>
      </c>
      <c r="D57" s="38">
        <f>'Production Entry'!C41</f>
        <v>3.02</v>
      </c>
      <c r="E57" s="21">
        <f>INDEX('Production Entry'!$C$10:$O$72,MATCH($D57,'Production Entry'!C$10:C$72,0),MATCH("C",'Production Entry'!$C$10:$N$10,0))</f>
        <v>0</v>
      </c>
    </row>
    <row r="58" spans="2:5">
      <c r="B58" s="21" t="s">
        <v>63</v>
      </c>
      <c r="C58" s="22" t="s">
        <v>167</v>
      </c>
      <c r="D58" s="38">
        <f>'Production Entry'!C42</f>
        <v>3.03</v>
      </c>
      <c r="E58" s="21">
        <f>INDEX('Production Entry'!$C$10:$O$72,MATCH($D58,'Production Entry'!C$10:C$72,0),MATCH("C",'Production Entry'!$C$10:$N$10,0))</f>
        <v>0</v>
      </c>
    </row>
    <row r="59" spans="2:5">
      <c r="B59" s="21" t="s">
        <v>63</v>
      </c>
      <c r="C59" s="22" t="s">
        <v>167</v>
      </c>
      <c r="D59" s="38">
        <f>'Production Entry'!C43</f>
        <v>3.04</v>
      </c>
      <c r="E59" s="21">
        <f>INDEX('Production Entry'!$C$10:$O$72,MATCH($D59,'Production Entry'!C$10:C$72,0),MATCH("C",'Production Entry'!$C$10:$N$10,0))</f>
        <v>0</v>
      </c>
    </row>
    <row r="60" spans="2:5">
      <c r="B60" s="21" t="s">
        <v>63</v>
      </c>
      <c r="C60" s="22" t="s">
        <v>167</v>
      </c>
      <c r="D60" s="38">
        <f>'Production Entry'!C44</f>
        <v>3.05</v>
      </c>
      <c r="E60" s="21">
        <f>INDEX('Production Entry'!$C$10:$O$72,MATCH($D60,'Production Entry'!C$10:C$72,0),MATCH("C",'Production Entry'!$C$10:$N$10,0))</f>
        <v>0</v>
      </c>
    </row>
    <row r="61" spans="2:5">
      <c r="B61" s="21" t="s">
        <v>63</v>
      </c>
      <c r="C61" s="22" t="s">
        <v>167</v>
      </c>
      <c r="D61" s="38">
        <f>'Production Entry'!C45</f>
        <v>3.06</v>
      </c>
      <c r="E61" s="21">
        <f>INDEX('Production Entry'!$C$10:$O$72,MATCH($D61,'Production Entry'!C$10:C$72,0),MATCH("C",'Production Entry'!$C$10:$N$10,0))</f>
        <v>0</v>
      </c>
    </row>
    <row r="62" spans="2:5">
      <c r="B62" s="21" t="s">
        <v>63</v>
      </c>
      <c r="C62" s="22" t="s">
        <v>167</v>
      </c>
      <c r="D62" s="38">
        <f>'Production Entry'!C46</f>
        <v>3.07</v>
      </c>
      <c r="E62" s="21">
        <f>INDEX('Production Entry'!$C$10:$O$72,MATCH($D62,'Production Entry'!C$10:C$72,0),MATCH("C",'Production Entry'!$C$10:$N$10,0))</f>
        <v>0</v>
      </c>
    </row>
    <row r="63" spans="2:5">
      <c r="B63" s="21" t="s">
        <v>63</v>
      </c>
      <c r="C63" s="22" t="s">
        <v>167</v>
      </c>
      <c r="D63" s="38">
        <f>'Production Entry'!C47</f>
        <v>3.08</v>
      </c>
      <c r="E63" s="21">
        <f>INDEX('Production Entry'!$C$10:$O$72,MATCH($D63,'Production Entry'!C$10:C$72,0),MATCH("C",'Production Entry'!$C$10:$N$10,0))</f>
        <v>0</v>
      </c>
    </row>
    <row r="64" spans="2:5">
      <c r="B64" s="21" t="s">
        <v>63</v>
      </c>
      <c r="C64" s="22" t="s">
        <v>167</v>
      </c>
      <c r="D64" s="38">
        <f>'Production Entry'!C48</f>
        <v>3.09</v>
      </c>
      <c r="E64" s="21">
        <f>INDEX('Production Entry'!$C$10:$O$72,MATCH($D64,'Production Entry'!C$10:C$72,0),MATCH("C",'Production Entry'!$C$10:$N$10,0))</f>
        <v>0</v>
      </c>
    </row>
    <row r="65" spans="2:5">
      <c r="B65" s="21" t="s">
        <v>63</v>
      </c>
      <c r="C65" s="22" t="s">
        <v>167</v>
      </c>
      <c r="D65" s="38">
        <f>'Production Entry'!C49</f>
        <v>3.1</v>
      </c>
      <c r="E65" s="21">
        <f>INDEX('Production Entry'!$C$10:$O$72,MATCH($D65,'Production Entry'!C$10:C$72,0),MATCH("C",'Production Entry'!$C$10:$N$10,0))</f>
        <v>0</v>
      </c>
    </row>
    <row r="66" spans="2:5">
      <c r="B66" s="21" t="s">
        <v>63</v>
      </c>
      <c r="C66" s="22" t="s">
        <v>167</v>
      </c>
      <c r="D66" s="38">
        <f>'Production Entry'!C50</f>
        <v>3.11</v>
      </c>
      <c r="E66" s="21">
        <f>INDEX('Production Entry'!$C$10:$O$72,MATCH($D66,'Production Entry'!C$10:C$72,0),MATCH("C",'Production Entry'!$C$10:$N$10,0))</f>
        <v>0</v>
      </c>
    </row>
    <row r="67" spans="2:5">
      <c r="B67" s="21" t="s">
        <v>63</v>
      </c>
      <c r="C67" s="22" t="s">
        <v>167</v>
      </c>
      <c r="D67" s="38">
        <f>'Production Entry'!C51</f>
        <v>3.12</v>
      </c>
      <c r="E67" s="21">
        <f>INDEX('Production Entry'!$C$10:$O$72,MATCH($D67,'Production Entry'!C$10:C$72,0),MATCH("C",'Production Entry'!$C$10:$N$10,0))</f>
        <v>0</v>
      </c>
    </row>
    <row r="68" spans="2:5">
      <c r="B68" s="21" t="s">
        <v>63</v>
      </c>
      <c r="C68" s="22" t="s">
        <v>167</v>
      </c>
      <c r="D68" s="38">
        <f>'Production Entry'!C52</f>
        <v>3.13</v>
      </c>
      <c r="E68" s="21">
        <f>INDEX('Production Entry'!$C$10:$O$72,MATCH($D68,'Production Entry'!C$10:C$72,0),MATCH("C",'Production Entry'!$C$10:$N$10,0))</f>
        <v>0</v>
      </c>
    </row>
    <row r="69" spans="2:5">
      <c r="B69" s="21" t="s">
        <v>63</v>
      </c>
      <c r="C69" s="22" t="s">
        <v>194</v>
      </c>
      <c r="D69" s="38">
        <f>'Production Entry'!C53</f>
        <v>3.14</v>
      </c>
      <c r="E69" s="21">
        <f>INDEX('Production Entry'!$C$10:$O$72,MATCH($D69,'Production Entry'!C$10:C$72,0),MATCH("C",'Production Entry'!$C$10:$N$10,0))</f>
        <v>0</v>
      </c>
    </row>
    <row r="70" spans="2:5">
      <c r="B70" s="21" t="s">
        <v>63</v>
      </c>
      <c r="C70" s="22" t="s">
        <v>194</v>
      </c>
      <c r="D70" s="38">
        <f>'Production Entry'!C54</f>
        <v>3.15</v>
      </c>
      <c r="E70" s="21">
        <f>INDEX('Production Entry'!$C$10:$O$72,MATCH($D70,'Production Entry'!C$10:C$72,0),MATCH("C",'Production Entry'!$C$10:$N$10,0))</f>
        <v>0</v>
      </c>
    </row>
    <row r="71" spans="2:5">
      <c r="B71" s="21" t="s">
        <v>63</v>
      </c>
      <c r="C71" s="22" t="s">
        <v>194</v>
      </c>
      <c r="D71" s="38">
        <f>'Production Entry'!C55</f>
        <v>3.16</v>
      </c>
      <c r="E71" s="21">
        <f>INDEX('Production Entry'!$C$10:$O$72,MATCH($D71,'Production Entry'!C$10:C$72,0),MATCH("C",'Production Entry'!$C$10:$N$10,0))</f>
        <v>0</v>
      </c>
    </row>
    <row r="72" spans="2:5">
      <c r="B72" s="21" t="s">
        <v>63</v>
      </c>
      <c r="C72" s="22" t="s">
        <v>194</v>
      </c>
      <c r="D72" s="38">
        <f>'Production Entry'!C56</f>
        <v>3.17</v>
      </c>
      <c r="E72" s="21">
        <f>INDEX('Production Entry'!$C$10:$O$72,MATCH($D72,'Production Entry'!C$10:C$72,0),MATCH("C",'Production Entry'!$C$10:$N$10,0))</f>
        <v>0</v>
      </c>
    </row>
    <row r="73" spans="2:5">
      <c r="B73" s="21" t="s">
        <v>63</v>
      </c>
      <c r="C73" s="22" t="s">
        <v>246</v>
      </c>
      <c r="D73" s="38">
        <f>'Production Entry'!C57</f>
        <v>3.18</v>
      </c>
      <c r="E73" s="21">
        <f>INDEX('Production Entry'!$C$10:$O$72,MATCH($D73,'Production Entry'!C$10:C$72,0),MATCH("C",'Production Entry'!$C$10:$N$10,0))</f>
        <v>0</v>
      </c>
    </row>
    <row r="74" spans="2:5">
      <c r="B74" s="21" t="s">
        <v>63</v>
      </c>
      <c r="C74" s="22" t="s">
        <v>246</v>
      </c>
      <c r="D74" s="38">
        <f>'Production Entry'!C58</f>
        <v>3.19</v>
      </c>
      <c r="E74" s="21">
        <f>INDEX('Production Entry'!$C$10:$O$72,MATCH($D74,'Production Entry'!C$10:C$72,0),MATCH("C",'Production Entry'!$C$10:$N$10,0))</f>
        <v>0</v>
      </c>
    </row>
    <row r="75" spans="2:5">
      <c r="B75" s="21" t="s">
        <v>63</v>
      </c>
      <c r="C75" s="22" t="s">
        <v>246</v>
      </c>
      <c r="D75" s="38">
        <f>'Production Entry'!C59</f>
        <v>3.2</v>
      </c>
      <c r="E75" s="21">
        <f>INDEX('Production Entry'!$C$10:$O$72,MATCH($D75,'Production Entry'!C$10:C$72,0),MATCH("C",'Production Entry'!$C$10:$N$10,0))</f>
        <v>0</v>
      </c>
    </row>
    <row r="76" spans="2:5">
      <c r="B76" s="21" t="s">
        <v>63</v>
      </c>
      <c r="C76" s="22" t="s">
        <v>246</v>
      </c>
      <c r="D76" s="38">
        <f>'Production Entry'!C60</f>
        <v>3.21</v>
      </c>
      <c r="E76" s="21">
        <f>INDEX('Production Entry'!$C$10:$O$72,MATCH($D76,'Production Entry'!C$10:C$72,0),MATCH("C",'Production Entry'!$C$10:$N$10,0))</f>
        <v>0</v>
      </c>
    </row>
    <row r="77" spans="2:5">
      <c r="B77" s="21" t="s">
        <v>63</v>
      </c>
      <c r="C77" s="22" t="s">
        <v>246</v>
      </c>
      <c r="D77" s="38">
        <f>'Production Entry'!C61</f>
        <v>3.22</v>
      </c>
      <c r="E77" s="21">
        <f>INDEX('Production Entry'!$C$10:$O$72,MATCH($D77,'Production Entry'!C$10:C$72,0),MATCH("C",'Production Entry'!$C$10:$N$10,0))</f>
        <v>0</v>
      </c>
    </row>
    <row r="78" spans="2:5">
      <c r="B78" s="21" t="s">
        <v>63</v>
      </c>
      <c r="C78" s="22" t="s">
        <v>246</v>
      </c>
      <c r="D78" s="38">
        <f>'Production Entry'!C62</f>
        <v>3.23</v>
      </c>
      <c r="E78" s="21">
        <f>INDEX('Production Entry'!$C$10:$O$72,MATCH($D78,'Production Entry'!C$10:C$72,0),MATCH("C",'Production Entry'!$C$10:$N$10,0))</f>
        <v>0</v>
      </c>
    </row>
    <row r="79" spans="2:5">
      <c r="B79" s="21" t="s">
        <v>63</v>
      </c>
      <c r="C79" s="22" t="s">
        <v>246</v>
      </c>
      <c r="D79" s="38">
        <f>'Production Entry'!C63</f>
        <v>3.24</v>
      </c>
      <c r="E79" s="21">
        <f>INDEX('Production Entry'!$C$10:$O$72,MATCH($D79,'Production Entry'!C$10:C$72,0),MATCH("C",'Production Entry'!$C$10:$N$10,0))</f>
        <v>0</v>
      </c>
    </row>
    <row r="80" spans="2:5">
      <c r="B80" s="21" t="s">
        <v>63</v>
      </c>
      <c r="C80" s="22" t="s">
        <v>246</v>
      </c>
      <c r="D80" s="38">
        <f>'Production Entry'!C64</f>
        <v>3.2500000000000102</v>
      </c>
      <c r="E80" s="21">
        <f>INDEX('Production Entry'!$C$10:$O$72,MATCH($D80,'Production Entry'!C$10:C$72,0),MATCH("C",'Production Entry'!$C$10:$N$10,0))</f>
        <v>0</v>
      </c>
    </row>
    <row r="81" spans="2:5">
      <c r="B81" s="21" t="s">
        <v>63</v>
      </c>
      <c r="C81" s="22" t="s">
        <v>220</v>
      </c>
      <c r="D81" s="38">
        <f>'Production Entry'!C65</f>
        <v>3.26000000000001</v>
      </c>
      <c r="E81" s="21">
        <f>INDEX('Production Entry'!$C$10:$O$72,MATCH($D81,'Production Entry'!C$10:C$72,0),MATCH("C",'Production Entry'!$C$10:$N$10,0))</f>
        <v>0</v>
      </c>
    </row>
    <row r="82" spans="2:5">
      <c r="B82" s="21" t="s">
        <v>63</v>
      </c>
      <c r="C82" s="22" t="s">
        <v>220</v>
      </c>
      <c r="D82" s="38">
        <f>'Production Entry'!C66</f>
        <v>3.2700000000000098</v>
      </c>
      <c r="E82" s="21">
        <f>INDEX('Production Entry'!$C$10:$O$72,MATCH($D82,'Production Entry'!C$10:C$72,0),MATCH("C",'Production Entry'!$C$10:$N$10,0))</f>
        <v>0</v>
      </c>
    </row>
    <row r="83" spans="2:5">
      <c r="B83" s="21" t="s">
        <v>63</v>
      </c>
      <c r="C83" s="22" t="s">
        <v>220</v>
      </c>
      <c r="D83" s="38">
        <f>'Production Entry'!C67</f>
        <v>3.28000000000001</v>
      </c>
      <c r="E83" s="21">
        <f>INDEX('Production Entry'!$C$10:$O$72,MATCH($D83,'Production Entry'!C$10:C$72,0),MATCH("C",'Production Entry'!$C$10:$N$10,0))</f>
        <v>0</v>
      </c>
    </row>
    <row r="84" spans="2:5">
      <c r="B84" s="21" t="s">
        <v>63</v>
      </c>
      <c r="C84" s="22" t="s">
        <v>220</v>
      </c>
      <c r="D84" s="38">
        <f>'Production Entry'!C68</f>
        <v>3.2900000000000098</v>
      </c>
      <c r="E84" s="21">
        <f>INDEX('Production Entry'!$C$10:$O$72,MATCH($D84,'Production Entry'!C$10:C$72,0),MATCH("C",'Production Entry'!$C$10:$N$10,0))</f>
        <v>0</v>
      </c>
    </row>
    <row r="85" spans="2:5">
      <c r="B85" s="21" t="s">
        <v>58</v>
      </c>
      <c r="C85" s="22" t="s">
        <v>229</v>
      </c>
      <c r="D85" s="38">
        <f>'Production Entry'!C69</f>
        <v>3.30000000000001</v>
      </c>
      <c r="E85" s="21">
        <f>INDEX('Production Entry'!$C$10:$O$72,MATCH($D85,'Production Entry'!C$10:C$72,0),MATCH("C",'Production Entry'!$C$10:$N$10,0))</f>
        <v>0</v>
      </c>
    </row>
    <row r="86" spans="2:5">
      <c r="B86" s="21" t="s">
        <v>58</v>
      </c>
      <c r="C86" s="22" t="s">
        <v>233</v>
      </c>
      <c r="D86" s="38">
        <f>'Production Entry'!C70</f>
        <v>4.01</v>
      </c>
      <c r="E86" s="21">
        <f>INDEX('Production Entry'!$C$10:$O$72,MATCH($D86,'Production Entry'!C$10:C$72,0),MATCH("C",'Production Entry'!$C$10:$N$10,0))</f>
        <v>0</v>
      </c>
    </row>
    <row r="87" spans="2:5">
      <c r="B87" s="21" t="s">
        <v>58</v>
      </c>
      <c r="C87" s="22" t="s">
        <v>233</v>
      </c>
      <c r="D87" s="38">
        <f>'Production Entry'!C71</f>
        <v>4.0199999999999996</v>
      </c>
      <c r="E87" s="21">
        <f>INDEX('Production Entry'!$C$10:$O$72,MATCH($D87,'Production Entry'!C$10:C$72,0),MATCH("C",'Production Entry'!$C$10:$N$10,0))</f>
        <v>0</v>
      </c>
    </row>
    <row r="88" spans="2:5">
      <c r="B88" s="21" t="s">
        <v>58</v>
      </c>
      <c r="C88" s="22" t="s">
        <v>233</v>
      </c>
      <c r="D88" s="38">
        <f>'Production Entry'!C72</f>
        <v>4.03</v>
      </c>
      <c r="E88" s="21">
        <f>INDEX('Production Entry'!$C$10:$O$72,MATCH($D88,'Production Entry'!C$10:C$72,0),MATCH("C",'Production Entry'!$C$10:$N$10,0))</f>
        <v>0</v>
      </c>
    </row>
  </sheetData>
  <pageMargins left="0.7" right="0.7" top="0.75" bottom="0.75" header="0.3" footer="0.3"/>
  <pageSetup orientation="portrait" r:id="rId1"/>
  <headerFooter>
    <oddHeader>&amp;C&amp;"Calibri"&amp;10&amp;K000000[IN CONFIDENCE RELEASE EXTERNAL]&amp;1#</odd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C6513BF81D14A04A9F795E530B18BE19005807AA089C0D4448B1883FC72844AAA7" ma:contentTypeVersion="323" ma:contentTypeDescription="" ma:contentTypeScope="" ma:versionID="6c3ecf0f7ccccce96b946db5d36ba697">
  <xsd:schema xmlns:xsd="http://www.w3.org/2001/XMLSchema" xmlns:xs="http://www.w3.org/2001/XMLSchema" xmlns:p="http://schemas.microsoft.com/office/2006/metadata/properties" xmlns:ns2="6e0a4e06-3416-4843-87bc-db9fade7c212" xmlns:ns3="http://schemas.microsoft.com/sharepoint/v3/fields" xmlns:ns4="8d24048a-ddaa-4f97-8a45-04ca0e6cf987" targetNamespace="http://schemas.microsoft.com/office/2006/metadata/properties" ma:root="true" ma:fieldsID="bf9e6e9ab3cc4d7309cc0b3e708c7502" ns2:_="" ns3:_="" ns4:_="">
    <xsd:import namespace="6e0a4e06-3416-4843-87bc-db9fade7c212"/>
    <xsd:import namespace="http://schemas.microsoft.com/sharepoint/v3/fields"/>
    <xsd:import namespace="8d24048a-ddaa-4f97-8a45-04ca0e6cf987"/>
    <xsd:element name="properties">
      <xsd:complexType>
        <xsd:sequence>
          <xsd:element name="documentManagement">
            <xsd:complexType>
              <xsd:all>
                <xsd:element ref="ns2:Key_x0020_Words" minOccurs="0"/>
                <xsd:element ref="ns3:_Status" minOccurs="0"/>
                <xsd:element ref="ns2:Narrative" minOccurs="0"/>
                <xsd:element ref="ns2:Activity" minOccurs="0"/>
                <xsd:element ref="ns4:SOF_x0020_ID" minOccurs="0"/>
                <xsd:element ref="ns4:Manager" minOccurs="0"/>
                <xsd:element ref="ns2:TaxCatchAllLabel" minOccurs="0"/>
                <xsd:element ref="ns2:a29a7f361d53422f94d5f9ee41f2e157" minOccurs="0"/>
                <xsd:element ref="ns2:TaxCatchAll" minOccurs="0"/>
                <xsd:element ref="ns2:dad99fc4804b49d2969a1d50dac60781" minOccurs="0"/>
                <xsd:element ref="ns4:MediaServiceMetadata" minOccurs="0"/>
                <xsd:element ref="ns4:MediaServiceFastMetadata" minOccurs="0"/>
                <xsd:element ref="ns2:SharedWithUsers" minOccurs="0"/>
                <xsd:element ref="ns2:SharedWithDetails" minOccurs="0"/>
                <xsd:element ref="ns2:i3e64e7c49364c9c91bcce0c8e79909a" minOccurs="0"/>
                <xsd:element ref="ns4:MediaServiceAutoKeyPoints" minOccurs="0"/>
                <xsd:element ref="ns4:MediaServiceKeyPoint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a4e06-3416-4843-87bc-db9fade7c212" elementFormDefault="qualified">
    <xsd:import namespace="http://schemas.microsoft.com/office/2006/documentManagement/types"/>
    <xsd:import namespace="http://schemas.microsoft.com/office/infopath/2007/PartnerControls"/>
    <xsd:element name="Key_x0020_Words" ma:index="1" nillable="true" ma:displayName="Key Words" ma:format="Dropdown" ma:internalName="Key_x0020_Words" ma:readOnly="false">
      <xsd:simpleType>
        <xsd:union memberTypes="dms:Text">
          <xsd:simpleType>
            <xsd:restriction base="dms:Choice">
              <xsd:enumeration value="Not yet defined"/>
            </xsd:restriction>
          </xsd:simpleType>
        </xsd:union>
      </xsd:simpleType>
    </xsd:element>
    <xsd:element name="Narrative" ma:index="5" nillable="true" ma:displayName="Narrative" ma:internalName="Narrative" ma:readOnly="false">
      <xsd:simpleType>
        <xsd:restriction base="dms:Note">
          <xsd:maxLength value="255"/>
        </xsd:restriction>
      </xsd:simpleType>
    </xsd:element>
    <xsd:element name="Activity" ma:index="7" nillable="true" ma:displayName="Activity" ma:internalName="Activity" ma:readOnly="false">
      <xsd:simpleType>
        <xsd:restriction base="dms:Text">
          <xsd:maxLength value="255"/>
        </xsd:restriction>
      </xsd:simpleType>
    </xsd:element>
    <xsd:element name="TaxCatchAllLabel" ma:index="15" nillable="true" ma:displayName="Taxonomy Catch All Column1" ma:hidden="true" ma:list="{0e45c973-e384-4133-9dfb-1b3aef3232d8}" ma:internalName="TaxCatchAllLabel" ma:readOnly="true" ma:showField="CatchAllDataLabel" ma:web="6e0a4e06-3416-4843-87bc-db9fade7c212">
      <xsd:complexType>
        <xsd:complexContent>
          <xsd:extension base="dms:MultiChoiceLookup">
            <xsd:sequence>
              <xsd:element name="Value" type="dms:Lookup" maxOccurs="unbounded" minOccurs="0" nillable="true"/>
            </xsd:sequence>
          </xsd:extension>
        </xsd:complexContent>
      </xsd:complexType>
    </xsd:element>
    <xsd:element name="a29a7f361d53422f94d5f9ee41f2e157" ma:index="16" nillable="true" ma:taxonomy="true" ma:internalName="a29a7f361d53422f94d5f9ee41f2e157" ma:taxonomyFieldName="BT_x0020_Workstream" ma:displayName="BT Workstream" ma:readOnly="false" ma:default="-1;#Programme Management Office [PMO]|81bbe0ab-c4e9-4379-aeed-02b96ced036f" ma:fieldId="{a29a7f36-1d53-422f-94d5-f9ee41f2e157}" ma:sspId="5927ce2a-d703-4d88-aeb0-762fc977e677" ma:termSetId="f1dfb2a4-a361-419a-b918-c878adfecf4e"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0e45c973-e384-4133-9dfb-1b3aef3232d8}" ma:internalName="TaxCatchAll" ma:readOnly="false" ma:showField="CatchAllData" ma:web="6e0a4e06-3416-4843-87bc-db9fade7c212">
      <xsd:complexType>
        <xsd:complexContent>
          <xsd:extension base="dms:MultiChoiceLookup">
            <xsd:sequence>
              <xsd:element name="Value" type="dms:Lookup" maxOccurs="unbounded" minOccurs="0" nillable="true"/>
            </xsd:sequence>
          </xsd:extension>
        </xsd:complexContent>
      </xsd:complexType>
    </xsd:element>
    <xsd:element name="dad99fc4804b49d2969a1d50dac60781" ma:index="19" nillable="true" ma:taxonomy="true" ma:internalName="dad99fc4804b49d2969a1d50dac60781" ma:taxonomyFieldName="Release" ma:displayName="Release" ma:readOnly="false" ma:default="106;#Release 4|1d0d878c-63b2-4cbc-b5cf-8c7450dd5a21" ma:fieldId="{dad99fc4-804b-49d2-969a-1d50dac60781}" ma:sspId="5927ce2a-d703-4d88-aeb0-762fc977e677" ma:termSetId="2eddadf8-b067-45c7-8eca-44f5e08e2a88"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i3e64e7c49364c9c91bcce0c8e79909a" ma:index="27" nillable="true" ma:taxonomy="true" ma:internalName="i3e64e7c49364c9c91bcce0c8e79909a" ma:taxonomyFieldName="Programme" ma:displayName="Sub Programme" ma:readOnly="false" ma:default="5;#All Programme Services|5cd8d0f5-c784-4a02-aece-b9e4773d9649" ma:fieldId="{23e64e7c-4936-4c9c-91bc-ce0c8e79909a}" ma:sspId="5927ce2a-d703-4d88-aeb0-762fc977e677" ma:termSetId="a560dc19-90ea-45c5-bbe1-990e808939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 nillable="true" ma:displayName="Status" ma:format="Dropdown" ma:internalName="_Status" ma:readOnly="false">
      <xsd:simpleType>
        <xsd:restriction base="dms:Choice">
          <xsd:enumeration value="Work in Progress"/>
          <xsd:enumeration value="Submitted to PMO for QA"/>
          <xsd:enumeration value="In draft"/>
          <xsd:enumeration value="Endorsed"/>
          <xsd:enumeration value="Final/Approved"/>
          <xsd:enumeration value="Archived"/>
        </xsd:restriction>
      </xsd:simpleType>
    </xsd:element>
  </xsd:schema>
  <xsd:schema xmlns:xsd="http://www.w3.org/2001/XMLSchema" xmlns:xs="http://www.w3.org/2001/XMLSchema" xmlns:dms="http://schemas.microsoft.com/office/2006/documentManagement/types" xmlns:pc="http://schemas.microsoft.com/office/infopath/2007/PartnerControls" targetNamespace="8d24048a-ddaa-4f97-8a45-04ca0e6cf987" elementFormDefault="qualified">
    <xsd:import namespace="http://schemas.microsoft.com/office/2006/documentManagement/types"/>
    <xsd:import namespace="http://schemas.microsoft.com/office/infopath/2007/PartnerControls"/>
    <xsd:element name="SOF_x0020_ID" ma:index="10" nillable="true" ma:displayName="SOF ID" ma:internalName="SOF_x0020_ID" ma:readOnly="false">
      <xsd:simpleType>
        <xsd:restriction base="dms:Text">
          <xsd:maxLength value="255"/>
        </xsd:restriction>
      </xsd:simpleType>
    </xsd:element>
    <xsd:element name="Manager" ma:index="11" nillable="true" ma:displayName="Manager" ma:list="UserInfo" ma:SharePointGroup="0" ma:internalName="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5927ce2a-d703-4d88-aeb0-762fc977e677"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e0a4e06-3416-4843-87bc-db9fade7c212">
      <Value>5</Value>
      <Value>66</Value>
      <Value>7</Value>
    </TaxCatchAll>
    <Narrative xmlns="6e0a4e06-3416-4843-87bc-db9fade7c212">Use for assessing readiness for small to medium sized initiatives</Narrative>
    <TaxCatchAllLabel xmlns="6e0a4e06-3416-4843-87bc-db9fade7c212" xsi:nil="true"/>
    <lcf76f155ced4ddcb4097134ff3c332f xmlns="8d24048a-ddaa-4f97-8a45-04ca0e6cf987">
      <Terms xmlns="http://schemas.microsoft.com/office/infopath/2007/PartnerControls"/>
    </lcf76f155ced4ddcb4097134ff3c332f>
    <Key_x0020_Words xmlns="6e0a4e06-3416-4843-87bc-db9fade7c212" xsi:nil="true"/>
    <_Status xmlns="http://schemas.microsoft.com/sharepoint/v3/fields" xsi:nil="true"/>
    <SOF_x0020_ID xmlns="8d24048a-ddaa-4f97-8a45-04ca0e6cf987" xsi:nil="true"/>
    <i3e64e7c49364c9c91bcce0c8e79909a xmlns="6e0a4e06-3416-4843-87bc-db9fade7c212">
      <Terms xmlns="http://schemas.microsoft.com/office/infopath/2007/PartnerControls">
        <TermInfo xmlns="http://schemas.microsoft.com/office/infopath/2007/PartnerControls">
          <TermName xmlns="http://schemas.microsoft.com/office/infopath/2007/PartnerControls">All Programme Services</TermName>
          <TermId xmlns="http://schemas.microsoft.com/office/infopath/2007/PartnerControls">5cd8d0f5-c784-4a02-aece-b9e4773d9649</TermId>
        </TermInfo>
      </Terms>
    </i3e64e7c49364c9c91bcce0c8e79909a>
    <Activity xmlns="6e0a4e06-3416-4843-87bc-db9fade7c212">Readiness</Activity>
    <Manager xmlns="8d24048a-ddaa-4f97-8a45-04ca0e6cf987">
      <UserInfo>
        <DisplayName/>
        <AccountId xsi:nil="true"/>
        <AccountType/>
      </UserInfo>
    </Manager>
    <dad99fc4804b49d2969a1d50dac60781 xmlns="6e0a4e06-3416-4843-87bc-db9fade7c212">
      <Terms xmlns="http://schemas.microsoft.com/office/infopath/2007/PartnerControls">
        <TermInfo xmlns="http://schemas.microsoft.com/office/infopath/2007/PartnerControls">
          <TermName xmlns="http://schemas.microsoft.com/office/infopath/2007/PartnerControls">All of Programme</TermName>
          <TermId xmlns="http://schemas.microsoft.com/office/infopath/2007/PartnerControls">dbb48237-2b89-4aef-8a9d-905566bfb22e</TermId>
        </TermInfo>
      </Terms>
    </dad99fc4804b49d2969a1d50dac60781>
    <a29a7f361d53422f94d5f9ee41f2e157 xmlns="6e0a4e06-3416-4843-87bc-db9fade7c212">
      <Terms xmlns="http://schemas.microsoft.com/office/infopath/2007/PartnerControls">
        <TermInfo xmlns="http://schemas.microsoft.com/office/infopath/2007/PartnerControls">
          <TermName xmlns="http://schemas.microsoft.com/office/infopath/2007/PartnerControls">Release Management</TermName>
          <TermId xmlns="http://schemas.microsoft.com/office/infopath/2007/PartnerControls">572de3be-f8db-4515-8317-0a80980fe045</TermId>
        </TermInfo>
      </Terms>
    </a29a7f361d53422f94d5f9ee41f2e157>
    <SharedWithUsers xmlns="6e0a4e06-3416-4843-87bc-db9fade7c212">
      <UserInfo>
        <DisplayName>Sahana Srinath</DisplayName>
        <AccountId>910</AccountId>
        <AccountType/>
      </UserInfo>
      <UserInfo>
        <DisplayName>Eddie O'Connor</DisplayName>
        <AccountId>402</AccountId>
        <AccountType/>
      </UserInfo>
      <UserInfo>
        <DisplayName>Heath McDonald</DisplayName>
        <AccountId>494</AccountId>
        <AccountType/>
      </UserInfo>
    </SharedWithUsers>
  </documentManagement>
</p:properties>
</file>

<file path=customXml/itemProps1.xml><?xml version="1.0" encoding="utf-8"?>
<ds:datastoreItem xmlns:ds="http://schemas.openxmlformats.org/officeDocument/2006/customXml" ds:itemID="{BF68AFCB-D0F2-4536-B06A-413E8356F91D}"/>
</file>

<file path=customXml/itemProps2.xml><?xml version="1.0" encoding="utf-8"?>
<ds:datastoreItem xmlns:ds="http://schemas.openxmlformats.org/officeDocument/2006/customXml" ds:itemID="{B39AC380-B246-4B16-9C6A-2BDCFF4E546F}"/>
</file>

<file path=customXml/itemProps3.xml><?xml version="1.0" encoding="utf-8"?>
<ds:datastoreItem xmlns:ds="http://schemas.openxmlformats.org/officeDocument/2006/customXml" ds:itemID="{E2981EAA-D753-4824-8009-3550534059FE}"/>
</file>

<file path=docProps/app.xml><?xml version="1.0" encoding="utf-8"?>
<Properties xmlns="http://schemas.openxmlformats.org/officeDocument/2006/extended-properties" xmlns:vt="http://schemas.openxmlformats.org/officeDocument/2006/docPropsVTypes">
  <Application>Microsoft Excel Online</Application>
  <Manager/>
  <Company>Inland Revenue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BT Initiative Readiness Assessment</dc:title>
  <dc:subject/>
  <dc:creator/>
  <cp:keywords/>
  <dc:description/>
  <cp:lastModifiedBy/>
  <cp:revision/>
  <dcterms:created xsi:type="dcterms:W3CDTF">2015-07-06T06:08:58Z</dcterms:created>
  <dcterms:modified xsi:type="dcterms:W3CDTF">2022-08-05T00:56:02Z</dcterms:modified>
  <cp:category/>
  <cp:contentStatus>4-Final/Approved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0x010100C6513BF81D14A04A9F795E530B18BE19005807AA089C0D4448B1883FC72844AAA7</vt:lpwstr>
  </property>
  <property fmtid="{D5CDD505-2E9C-101B-9397-08002B2CF9AE}" pid="3" name="_NewReviewCycle">
    <vt:lpwstr/>
  </property>
  <property fmtid="{D5CDD505-2E9C-101B-9397-08002B2CF9AE}" pid="4" name="Order">
    <vt:r8>2200</vt:r8>
  </property>
  <property fmtid="{D5CDD505-2E9C-101B-9397-08002B2CF9AE}" pid="5" name="Sub Programme">
    <vt:lpwstr>5;#All Programme Services|5cd8d0f5-c784-4a02-aece-b9e4773d9649</vt:lpwstr>
  </property>
  <property fmtid="{D5CDD505-2E9C-101B-9397-08002B2CF9AE}" pid="6" name="BT Workstream">
    <vt:lpwstr>66;#Release Management|572de3be-f8db-4515-8317-0a80980fe045</vt:lpwstr>
  </property>
  <property fmtid="{D5CDD505-2E9C-101B-9397-08002B2CF9AE}" pid="7" name="Delivery Phase">
    <vt:lpwstr>280;#Deploy|d0fedfe4-7ffd-461b-a108-ed6b23a9a9a3</vt:lpwstr>
  </property>
  <property fmtid="{D5CDD505-2E9C-101B-9397-08002B2CF9AE}" pid="8" name="Release">
    <vt:lpwstr>7;#All of Programme|dbb48237-2b89-4aef-8a9d-905566bfb22e</vt:lpwstr>
  </property>
  <property fmtid="{D5CDD505-2E9C-101B-9397-08002B2CF9AE}" pid="9" name="Substream">
    <vt:lpwstr>All TAD</vt:lpwstr>
  </property>
  <property fmtid="{D5CDD505-2E9C-101B-9397-08002B2CF9AE}" pid="10" name="Workstream">
    <vt:lpwstr>Technical Architecture Delivery</vt:lpwstr>
  </property>
  <property fmtid="{D5CDD505-2E9C-101B-9397-08002B2CF9AE}" pid="11" name="Phase">
    <vt:lpwstr/>
  </property>
  <property fmtid="{D5CDD505-2E9C-101B-9397-08002B2CF9AE}" pid="12" name="i9b417be8e1b40c58d52a80b896c7b39">
    <vt:lpwstr>Deploy|d0fedfe4-7ffd-461b-a108-ed6b23a9a9a3</vt:lpwstr>
  </property>
  <property fmtid="{D5CDD505-2E9C-101B-9397-08002B2CF9AE}" pid="13" name="From1">
    <vt:lpwstr/>
  </property>
  <property fmtid="{D5CDD505-2E9C-101B-9397-08002B2CF9AE}" pid="14" name="xd_ProgID">
    <vt:lpwstr/>
  </property>
  <property fmtid="{D5CDD505-2E9C-101B-9397-08002B2CF9AE}" pid="15" name="DocumentSetDescription">
    <vt:lpwstr/>
  </property>
  <property fmtid="{D5CDD505-2E9C-101B-9397-08002B2CF9AE}" pid="16" name="SharedWithUsers">
    <vt:lpwstr>910;#Sahana Srinath;#402;#Eddie O'Connor;#494;#Heath McDonald</vt:lpwstr>
  </property>
  <property fmtid="{D5CDD505-2E9C-101B-9397-08002B2CF9AE}" pid="17" name="Function Group">
    <vt:lpwstr>Business Transformation</vt:lpwstr>
  </property>
  <property fmtid="{D5CDD505-2E9C-101B-9397-08002B2CF9AE}" pid="18" name="ComplianceAssetId">
    <vt:lpwstr/>
  </property>
  <property fmtid="{D5CDD505-2E9C-101B-9397-08002B2CF9AE}" pid="19" name="TemplateUrl">
    <vt:lpwstr/>
  </property>
  <property fmtid="{D5CDD505-2E9C-101B-9397-08002B2CF9AE}" pid="20" name="Function">
    <vt:lpwstr/>
  </property>
  <property fmtid="{D5CDD505-2E9C-101B-9397-08002B2CF9AE}" pid="21" name="To">
    <vt:lpwstr/>
  </property>
  <property fmtid="{D5CDD505-2E9C-101B-9397-08002B2CF9AE}" pid="22" name="URL">
    <vt:lpwstr/>
  </property>
  <property fmtid="{D5CDD505-2E9C-101B-9397-08002B2CF9AE}" pid="23" name="xd_Signature">
    <vt:bool>false</vt:bool>
  </property>
  <property fmtid="{D5CDD505-2E9C-101B-9397-08002B2CF9AE}" pid="24" name="TaxKeyword">
    <vt:lpwstr/>
  </property>
  <property fmtid="{D5CDD505-2E9C-101B-9397-08002B2CF9AE}" pid="25" name="TaxKeywordTaxHTField">
    <vt:lpwstr/>
  </property>
  <property fmtid="{D5CDD505-2E9C-101B-9397-08002B2CF9AE}" pid="26" name="a29a7f361d53422f94d5f9ee41f2e157">
    <vt:lpwstr>Release Management|572de3be-f8db-4515-8317-0a80980fe045</vt:lpwstr>
  </property>
  <property fmtid="{D5CDD505-2E9C-101B-9397-08002B2CF9AE}" pid="27" name="Activity">
    <vt:lpwstr>Readiness</vt:lpwstr>
  </property>
  <property fmtid="{D5CDD505-2E9C-101B-9397-08002B2CF9AE}" pid="28" name="Subactivity">
    <vt:lpwstr>Not yet defined</vt:lpwstr>
  </property>
  <property fmtid="{D5CDD505-2E9C-101B-9397-08002B2CF9AE}" pid="29" name="FunctionGroup">
    <vt:lpwstr>Business Transformation</vt:lpwstr>
  </property>
  <property fmtid="{D5CDD505-2E9C-101B-9397-08002B2CF9AE}" pid="30" name="m101426d7a524df697ac4adffa1a5c58">
    <vt:lpwstr>All Programme Services|5cd8d0f5-c784-4a02-aece-b9e4773d9649</vt:lpwstr>
  </property>
  <property fmtid="{D5CDD505-2E9C-101B-9397-08002B2CF9AE}" pid="31" name="Huringa">
    <vt:lpwstr>2 - Should be in Huringa</vt:lpwstr>
  </property>
  <property fmtid="{D5CDD505-2E9C-101B-9397-08002B2CF9AE}" pid="32" name="DocumentType">
    <vt:lpwstr>REPORT, or planning related</vt:lpwstr>
  </property>
  <property fmtid="{D5CDD505-2E9C-101B-9397-08002B2CF9AE}" pid="33" name="_ExtendedDescription">
    <vt:lpwstr/>
  </property>
  <property fmtid="{D5CDD505-2E9C-101B-9397-08002B2CF9AE}" pid="34" name="TriggerFlowInfo">
    <vt:lpwstr/>
  </property>
  <property fmtid="{D5CDD505-2E9C-101B-9397-08002B2CF9AE}" pid="35" name="dad99fc4804b49d2969a1d50dac60781">
    <vt:lpwstr>All of Programme|dbb48237-2b89-4aef-8a9d-905566bfb22e</vt:lpwstr>
  </property>
  <property fmtid="{D5CDD505-2E9C-101B-9397-08002B2CF9AE}" pid="36" name="InformationType">
    <vt:lpwstr>51;#Guidance|0e1a08fd-5427-4b33-af86-727f8f258d3a</vt:lpwstr>
  </property>
  <property fmtid="{D5CDD505-2E9C-101B-9397-08002B2CF9AE}" pid="37" name="BusinessUnit">
    <vt:lpwstr/>
  </property>
  <property fmtid="{D5CDD505-2E9C-101B-9397-08002B2CF9AE}" pid="38" name="SecurityClassification">
    <vt:lpwstr>38;#In Confidence|5fccf67f-7cb1-4561-8450-fe0d2ea19178</vt:lpwstr>
  </property>
  <property fmtid="{D5CDD505-2E9C-101B-9397-08002B2CF9AE}" pid="39" name="System">
    <vt:lpwstr/>
  </property>
  <property fmtid="{D5CDD505-2E9C-101B-9397-08002B2CF9AE}" pid="40" name="BusinessActivity">
    <vt:lpwstr>50;#Portfolio, programme and project management|d927e6c9-7de6-4a7c-bee8-0e9ffb12eee0</vt:lpwstr>
  </property>
  <property fmtid="{D5CDD505-2E9C-101B-9397-08002B2CF9AE}" pid="41" name="DocumentStatus">
    <vt:lpwstr>39;#Final|8cd96151-a046-43e7-9b1d-c013086c1394</vt:lpwstr>
  </property>
  <property fmtid="{D5CDD505-2E9C-101B-9397-08002B2CF9AE}" pid="42" name="Enduring Service, Capability or Skill">
    <vt:lpwstr>2;#Portfolio and Programme Management|b154f21b-86b0-4a04-9b45-c60a4f282df4</vt:lpwstr>
  </property>
  <property fmtid="{D5CDD505-2E9C-101B-9397-08002B2CF9AE}" pid="43" name="IR Business Unit">
    <vt:lpwstr>61;#Design ＆ Delivery|c28f1cc2-365e-4468-bcfd-6c8b1152bc19;#19;#CCS Planning, Design and Delivery|980326da-a03f-4eb4-aab7-4676d60277e2</vt:lpwstr>
  </property>
  <property fmtid="{D5CDD505-2E9C-101B-9397-08002B2CF9AE}" pid="44" name="MediaServiceImageTags">
    <vt:lpwstr/>
  </property>
  <property fmtid="{D5CDD505-2E9C-101B-9397-08002B2CF9AE}" pid="45" name="Programme">
    <vt:lpwstr>5;#All Programme Services|5cd8d0f5-c784-4a02-aece-b9e4773d9649</vt:lpwstr>
  </property>
  <property fmtid="{D5CDD505-2E9C-101B-9397-08002B2CF9AE}" pid="46" name="MSIP_Label_64f9a836-ebe9-47d4-a5f2-4f849d9a8815_Enabled">
    <vt:lpwstr>true</vt:lpwstr>
  </property>
  <property fmtid="{D5CDD505-2E9C-101B-9397-08002B2CF9AE}" pid="47" name="MSIP_Label_64f9a836-ebe9-47d4-a5f2-4f849d9a8815_SetDate">
    <vt:lpwstr>2022-07-29T05:35:53Z</vt:lpwstr>
  </property>
  <property fmtid="{D5CDD505-2E9C-101B-9397-08002B2CF9AE}" pid="48" name="MSIP_Label_64f9a836-ebe9-47d4-a5f2-4f849d9a8815_Method">
    <vt:lpwstr>Privileged</vt:lpwstr>
  </property>
  <property fmtid="{D5CDD505-2E9C-101B-9397-08002B2CF9AE}" pid="49" name="MSIP_Label_64f9a836-ebe9-47d4-a5f2-4f849d9a8815_Name">
    <vt:lpwstr>64f9a836-ebe9-47d4-a5f2-4f849d9a8815</vt:lpwstr>
  </property>
  <property fmtid="{D5CDD505-2E9C-101B-9397-08002B2CF9AE}" pid="50" name="MSIP_Label_64f9a836-ebe9-47d4-a5f2-4f849d9a8815_SiteId">
    <vt:lpwstr>fb39e3e9-23a9-404e-93a2-b42a87d94f35</vt:lpwstr>
  </property>
  <property fmtid="{D5CDD505-2E9C-101B-9397-08002B2CF9AE}" pid="51" name="MSIP_Label_64f9a836-ebe9-47d4-a5f2-4f849d9a8815_ActionId">
    <vt:lpwstr>4fb8c25f-958a-43d4-9e73-afd239c55c2e</vt:lpwstr>
  </property>
  <property fmtid="{D5CDD505-2E9C-101B-9397-08002B2CF9AE}" pid="52" name="MSIP_Label_64f9a836-ebe9-47d4-a5f2-4f849d9a8815_ContentBits">
    <vt:lpwstr>1</vt:lpwstr>
  </property>
</Properties>
</file>