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45" yWindow="-105" windowWidth="9630" windowHeight="11640" tabRatio="858"/>
  </bookViews>
  <sheets>
    <sheet name="debt-by-age" sheetId="101" r:id="rId1"/>
    <sheet name="Archive" sheetId="102" r:id="rId2"/>
  </sheets>
  <definedNames>
    <definedName name="_xlnm.Print_Area" localSheetId="0">'debt-by-age'!$B$3:$J$91</definedName>
  </definedNames>
  <calcPr calcId="145621"/>
</workbook>
</file>

<file path=xl/calcChain.xml><?xml version="1.0" encoding="utf-8"?>
<calcChain xmlns="http://schemas.openxmlformats.org/spreadsheetml/2006/main">
  <c r="G19" i="102" l="1"/>
  <c r="E19" i="102"/>
  <c r="D17" i="102"/>
  <c r="E17" i="102"/>
  <c r="F17" i="102"/>
  <c r="G17" i="102"/>
  <c r="H17" i="102"/>
  <c r="I17" i="102"/>
  <c r="I19" i="102" s="1"/>
  <c r="J17" i="102"/>
  <c r="C17" i="102"/>
  <c r="C19" i="102" s="1"/>
  <c r="C137" i="102"/>
  <c r="C146" i="102" s="1"/>
  <c r="G146" i="102"/>
  <c r="I128" i="102"/>
  <c r="G128" i="102"/>
  <c r="J90" i="102"/>
  <c r="I90" i="102"/>
  <c r="H90" i="102"/>
  <c r="G90" i="102"/>
  <c r="F90" i="102"/>
  <c r="E90" i="102"/>
  <c r="D90" i="102"/>
  <c r="C90" i="102"/>
  <c r="C92" i="102" s="1"/>
  <c r="J83" i="102"/>
  <c r="I83" i="102"/>
  <c r="I92" i="102" s="1"/>
  <c r="H83" i="102"/>
  <c r="G83" i="102"/>
  <c r="G92" i="102" s="1"/>
  <c r="F83" i="102"/>
  <c r="E83" i="102"/>
  <c r="G91" i="101"/>
  <c r="E92" i="102" l="1"/>
  <c r="C82" i="101"/>
  <c r="C91" i="101" s="1"/>
  <c r="I73" i="101"/>
  <c r="G73" i="101"/>
  <c r="J35" i="101" l="1"/>
  <c r="I35" i="101"/>
  <c r="H35" i="101"/>
  <c r="G35" i="101"/>
  <c r="F35" i="101"/>
  <c r="E35" i="101"/>
  <c r="D35" i="101"/>
  <c r="C35" i="101"/>
  <c r="C37" i="101" s="1"/>
  <c r="J28" i="101"/>
  <c r="I28" i="101"/>
  <c r="I37" i="101" s="1"/>
  <c r="H28" i="101"/>
  <c r="G28" i="101"/>
  <c r="G37" i="101" s="1"/>
  <c r="F28" i="101"/>
  <c r="E28" i="101"/>
  <c r="E37" i="101" l="1"/>
</calcChain>
</file>

<file path=xl/sharedStrings.xml><?xml version="1.0" encoding="utf-8"?>
<sst xmlns="http://schemas.openxmlformats.org/spreadsheetml/2006/main" count="371" uniqueCount="20">
  <si>
    <t>Year</t>
  </si>
  <si>
    <t>Grand total</t>
  </si>
  <si>
    <t>Child Support overdue debt</t>
  </si>
  <si>
    <t>Tax overdue debt</t>
  </si>
  <si>
    <t>0 – 1 years</t>
  </si>
  <si>
    <t>1 – 2 years</t>
  </si>
  <si>
    <t>2 – 3 years</t>
  </si>
  <si>
    <t>&gt; 3 years</t>
  </si>
  <si>
    <t>Total tax overdue debt</t>
  </si>
  <si>
    <t>0 - 1 years</t>
  </si>
  <si>
    <t>1 - 2 years</t>
  </si>
  <si>
    <t>Total Child Support overdue debt</t>
  </si>
  <si>
    <t>Debt value (%)</t>
  </si>
  <si>
    <t>% of debt cases</t>
  </si>
  <si>
    <t>Weighted case age</t>
  </si>
  <si>
    <t>Debt value ($000,000)</t>
  </si>
  <si>
    <t>Debt cases (,000)</t>
  </si>
  <si>
    <t xml:space="preserve"> </t>
  </si>
  <si>
    <t>Overdue debt by debt age 2008 to 2017</t>
  </si>
  <si>
    <t>Overdue debt by debt age 2002 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</si>
</sst>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,,"/>
    <numFmt numFmtId="167" formatCode="0,"/>
    <numFmt numFmtId="168" formatCode="#,##0,"/>
    <numFmt numFmtId="169" formatCode="#,##0.0"/>
  </numFmts>
  <fonts count="12" x14ac:knownFonts="1">
    <font>
      <sz val="10"/>
      <name val="Arial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11.5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3" fillId="0" borderId="0"/>
    <xf numFmtId="0" fontId="1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330">
    <xf numFmtId="0" fontId="0" fillId="0" borderId="0" xfId="0"/>
    <xf numFmtId="3" fontId="7" fillId="0" borderId="5" xfId="0" applyNumberFormat="1" applyFont="1" applyBorder="1"/>
    <xf numFmtId="1" fontId="8" fillId="2" borderId="5" xfId="2" applyNumberFormat="1" applyFont="1" applyFill="1" applyBorder="1" applyAlignment="1"/>
    <xf numFmtId="167" fontId="8" fillId="2" borderId="5" xfId="0" applyNumberFormat="1" applyFont="1" applyFill="1" applyBorder="1" applyAlignment="1"/>
    <xf numFmtId="166" fontId="8" fillId="2" borderId="4" xfId="0" applyNumberFormat="1" applyFont="1" applyFill="1" applyBorder="1" applyAlignment="1"/>
    <xf numFmtId="3" fontId="8" fillId="2" borderId="5" xfId="0" applyNumberFormat="1" applyFont="1" applyFill="1" applyBorder="1" applyAlignment="1"/>
    <xf numFmtId="1" fontId="8" fillId="2" borderId="5" xfId="0" applyNumberFormat="1" applyFont="1" applyFill="1" applyBorder="1" applyAlignment="1"/>
    <xf numFmtId="0" fontId="8" fillId="2" borderId="13" xfId="0" applyFont="1" applyFill="1" applyBorder="1" applyAlignment="1"/>
    <xf numFmtId="3" fontId="8" fillId="2" borderId="4" xfId="0" applyNumberFormat="1" applyFont="1" applyFill="1" applyBorder="1" applyAlignment="1"/>
    <xf numFmtId="17" fontId="6" fillId="2" borderId="23" xfId="0" applyNumberFormat="1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top" wrapText="1"/>
    </xf>
    <xf numFmtId="0" fontId="7" fillId="2" borderId="27" xfId="0" applyFont="1" applyFill="1" applyBorder="1" applyAlignment="1"/>
    <xf numFmtId="0" fontId="7" fillId="2" borderId="6" xfId="0" applyFont="1" applyFill="1" applyBorder="1" applyAlignment="1"/>
    <xf numFmtId="0" fontId="7" fillId="2" borderId="24" xfId="0" applyFont="1" applyFill="1" applyBorder="1" applyAlignment="1"/>
    <xf numFmtId="0" fontId="7" fillId="2" borderId="22" xfId="0" applyFont="1" applyFill="1" applyBorder="1" applyAlignment="1"/>
    <xf numFmtId="164" fontId="7" fillId="2" borderId="28" xfId="1" applyNumberFormat="1" applyFont="1" applyFill="1" applyBorder="1" applyAlignment="1">
      <alignment horizontal="right" wrapText="1"/>
    </xf>
    <xf numFmtId="164" fontId="6" fillId="2" borderId="28" xfId="1" applyNumberFormat="1" applyFont="1" applyFill="1" applyBorder="1" applyAlignment="1">
      <alignment horizontal="right" wrapText="1"/>
    </xf>
    <xf numFmtId="164" fontId="7" fillId="2" borderId="28" xfId="1" applyNumberFormat="1" applyFont="1" applyFill="1" applyBorder="1" applyAlignment="1"/>
    <xf numFmtId="164" fontId="7" fillId="2" borderId="5" xfId="1" applyNumberFormat="1" applyFont="1" applyFill="1" applyBorder="1" applyAlignment="1"/>
    <xf numFmtId="164" fontId="7" fillId="2" borderId="17" xfId="1" applyNumberFormat="1" applyFont="1" applyFill="1" applyBorder="1" applyAlignment="1"/>
    <xf numFmtId="164" fontId="6" fillId="2" borderId="5" xfId="1" applyNumberFormat="1" applyFont="1" applyFill="1" applyBorder="1" applyAlignment="1"/>
    <xf numFmtId="164" fontId="6" fillId="2" borderId="17" xfId="1" applyNumberFormat="1" applyFont="1" applyFill="1" applyBorder="1" applyAlignment="1"/>
    <xf numFmtId="164" fontId="7" fillId="2" borderId="13" xfId="1" applyNumberFormat="1" applyFont="1" applyFill="1" applyBorder="1" applyAlignment="1"/>
    <xf numFmtId="164" fontId="7" fillId="2" borderId="18" xfId="1" applyNumberFormat="1" applyFont="1" applyFill="1" applyBorder="1" applyAlignment="1"/>
    <xf numFmtId="0" fontId="7" fillId="2" borderId="2" xfId="0" applyFont="1" applyFill="1" applyBorder="1" applyAlignment="1"/>
    <xf numFmtId="0" fontId="7" fillId="2" borderId="10" xfId="0" applyFont="1" applyFill="1" applyBorder="1" applyAlignment="1"/>
    <xf numFmtId="0" fontId="6" fillId="2" borderId="25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164" fontId="6" fillId="2" borderId="29" xfId="1" applyNumberFormat="1" applyFont="1" applyFill="1" applyBorder="1" applyAlignment="1">
      <alignment horizontal="right" wrapText="1"/>
    </xf>
    <xf numFmtId="164" fontId="7" fillId="2" borderId="24" xfId="1" applyNumberFormat="1" applyFont="1" applyFill="1" applyBorder="1" applyAlignment="1">
      <alignment horizontal="right" wrapText="1"/>
    </xf>
    <xf numFmtId="164" fontId="7" fillId="2" borderId="6" xfId="1" applyNumberFormat="1" applyFont="1" applyFill="1" applyBorder="1" applyAlignment="1">
      <alignment horizontal="right" wrapText="1"/>
    </xf>
    <xf numFmtId="164" fontId="7" fillId="2" borderId="19" xfId="1" applyNumberFormat="1" applyFont="1" applyFill="1" applyBorder="1" applyAlignment="1">
      <alignment horizontal="right" wrapText="1"/>
    </xf>
    <xf numFmtId="164" fontId="7" fillId="2" borderId="7" xfId="1" applyNumberFormat="1" applyFont="1" applyFill="1" applyBorder="1" applyAlignment="1">
      <alignment horizontal="right" wrapText="1"/>
    </xf>
    <xf numFmtId="164" fontId="7" fillId="2" borderId="22" xfId="1" applyNumberFormat="1" applyFont="1" applyFill="1" applyBorder="1" applyAlignment="1">
      <alignment horizontal="right" wrapText="1"/>
    </xf>
    <xf numFmtId="164" fontId="7" fillId="2" borderId="28" xfId="1" applyNumberFormat="1" applyFont="1" applyFill="1" applyBorder="1" applyAlignment="1">
      <alignment wrapText="1"/>
    </xf>
    <xf numFmtId="1" fontId="7" fillId="2" borderId="5" xfId="1" applyNumberFormat="1" applyFont="1" applyFill="1" applyBorder="1" applyAlignment="1">
      <alignment wrapText="1"/>
    </xf>
    <xf numFmtId="164" fontId="7" fillId="2" borderId="5" xfId="1" applyNumberFormat="1" applyFont="1" applyFill="1" applyBorder="1" applyAlignment="1">
      <alignment wrapText="1"/>
    </xf>
    <xf numFmtId="164" fontId="7" fillId="2" borderId="17" xfId="1" applyNumberFormat="1" applyFont="1" applyFill="1" applyBorder="1" applyAlignment="1">
      <alignment wrapText="1"/>
    </xf>
    <xf numFmtId="3" fontId="7" fillId="2" borderId="4" xfId="0" applyNumberFormat="1" applyFont="1" applyFill="1" applyBorder="1" applyAlignment="1"/>
    <xf numFmtId="1" fontId="7" fillId="2" borderId="5" xfId="0" applyNumberFormat="1" applyFont="1" applyFill="1" applyBorder="1" applyAlignment="1"/>
    <xf numFmtId="3" fontId="7" fillId="2" borderId="5" xfId="0" applyNumberFormat="1" applyFont="1" applyFill="1" applyBorder="1" applyAlignment="1"/>
    <xf numFmtId="1" fontId="7" fillId="2" borderId="17" xfId="0" applyNumberFormat="1" applyFont="1" applyFill="1" applyBorder="1" applyAlignment="1"/>
    <xf numFmtId="164" fontId="6" fillId="2" borderId="28" xfId="1" applyNumberFormat="1" applyFont="1" applyFill="1" applyBorder="1" applyAlignment="1"/>
    <xf numFmtId="164" fontId="6" fillId="2" borderId="4" xfId="1" applyNumberFormat="1" applyFont="1" applyFill="1" applyBorder="1" applyAlignment="1"/>
    <xf numFmtId="164" fontId="7" fillId="2" borderId="4" xfId="1" applyNumberFormat="1" applyFont="1" applyFill="1" applyBorder="1" applyAlignment="1"/>
    <xf numFmtId="1" fontId="7" fillId="2" borderId="5" xfId="1" applyNumberFormat="1" applyFont="1" applyFill="1" applyBorder="1" applyAlignment="1"/>
    <xf numFmtId="1" fontId="7" fillId="2" borderId="17" xfId="1" applyNumberFormat="1" applyFont="1" applyFill="1" applyBorder="1" applyAlignment="1"/>
    <xf numFmtId="164" fontId="7" fillId="2" borderId="4" xfId="1" applyNumberFormat="1" applyFont="1" applyFill="1" applyBorder="1" applyAlignment="1">
      <alignment horizontal="right" wrapText="1"/>
    </xf>
    <xf numFmtId="164" fontId="7" fillId="2" borderId="28" xfId="1" applyNumberFormat="1" applyFont="1" applyFill="1" applyBorder="1" applyAlignment="1">
      <alignment horizontal="right" vertical="center" wrapText="1"/>
    </xf>
    <xf numFmtId="1" fontId="7" fillId="2" borderId="5" xfId="2" applyNumberFormat="1" applyFont="1" applyFill="1" applyBorder="1" applyAlignment="1"/>
    <xf numFmtId="1" fontId="7" fillId="2" borderId="17" xfId="2" applyNumberFormat="1" applyFont="1" applyFill="1" applyBorder="1" applyAlignment="1"/>
    <xf numFmtId="1" fontId="6" fillId="2" borderId="5" xfId="2" applyNumberFormat="1" applyFont="1" applyFill="1" applyBorder="1" applyAlignment="1"/>
    <xf numFmtId="1" fontId="6" fillId="2" borderId="17" xfId="2" applyNumberFormat="1" applyFont="1" applyFill="1" applyBorder="1" applyAlignment="1"/>
    <xf numFmtId="164" fontId="6" fillId="2" borderId="13" xfId="1" applyNumberFormat="1" applyFont="1" applyFill="1" applyBorder="1" applyAlignment="1">
      <alignment horizontal="right" wrapText="1"/>
    </xf>
    <xf numFmtId="165" fontId="7" fillId="2" borderId="13" xfId="1" applyNumberFormat="1" applyFont="1" applyFill="1" applyBorder="1" applyAlignment="1"/>
    <xf numFmtId="0" fontId="7" fillId="2" borderId="0" xfId="0" applyFont="1" applyFill="1" applyBorder="1" applyAlignment="1"/>
    <xf numFmtId="0" fontId="6" fillId="2" borderId="15" xfId="0" applyFont="1" applyFill="1" applyBorder="1" applyAlignment="1">
      <alignment wrapText="1"/>
    </xf>
    <xf numFmtId="1" fontId="7" fillId="2" borderId="28" xfId="0" applyNumberFormat="1" applyFont="1" applyFill="1" applyBorder="1" applyAlignment="1"/>
    <xf numFmtId="3" fontId="6" fillId="2" borderId="28" xfId="0" applyNumberFormat="1" applyFont="1" applyFill="1" applyBorder="1" applyAlignment="1"/>
    <xf numFmtId="3" fontId="7" fillId="2" borderId="28" xfId="0" applyNumberFormat="1" applyFont="1" applyFill="1" applyBorder="1" applyAlignment="1"/>
    <xf numFmtId="0" fontId="7" fillId="2" borderId="5" xfId="0" applyFont="1" applyFill="1" applyBorder="1" applyAlignment="1"/>
    <xf numFmtId="0" fontId="7" fillId="2" borderId="28" xfId="0" applyFont="1" applyFill="1" applyBorder="1" applyAlignment="1"/>
    <xf numFmtId="0" fontId="7" fillId="2" borderId="17" xfId="0" applyFont="1" applyFill="1" applyBorder="1" applyAlignment="1"/>
    <xf numFmtId="166" fontId="7" fillId="2" borderId="28" xfId="0" applyNumberFormat="1" applyFont="1" applyFill="1" applyBorder="1" applyAlignment="1"/>
    <xf numFmtId="167" fontId="7" fillId="2" borderId="5" xfId="0" applyNumberFormat="1" applyFont="1" applyFill="1" applyBorder="1" applyAlignment="1"/>
    <xf numFmtId="0" fontId="6" fillId="2" borderId="3" xfId="0" applyFont="1" applyFill="1" applyBorder="1" applyAlignment="1"/>
    <xf numFmtId="0" fontId="6" fillId="2" borderId="21" xfId="0" applyFont="1" applyFill="1" applyBorder="1" applyAlignment="1">
      <alignment wrapText="1"/>
    </xf>
    <xf numFmtId="0" fontId="7" fillId="2" borderId="11" xfId="0" applyFont="1" applyFill="1" applyBorder="1" applyAlignment="1"/>
    <xf numFmtId="0" fontId="9" fillId="2" borderId="24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3" fontId="7" fillId="2" borderId="28" xfId="1" applyNumberFormat="1" applyFont="1" applyFill="1" applyBorder="1" applyAlignment="1">
      <alignment horizontal="right" wrapText="1"/>
    </xf>
    <xf numFmtId="3" fontId="7" fillId="2" borderId="5" xfId="1" applyNumberFormat="1" applyFont="1" applyFill="1" applyBorder="1" applyAlignment="1">
      <alignment horizontal="right" wrapText="1"/>
    </xf>
    <xf numFmtId="3" fontId="6" fillId="2" borderId="28" xfId="1" applyNumberFormat="1" applyFont="1" applyFill="1" applyBorder="1" applyAlignment="1">
      <alignment horizontal="right" wrapText="1"/>
    </xf>
    <xf numFmtId="3" fontId="6" fillId="2" borderId="5" xfId="1" applyNumberFormat="1" applyFont="1" applyFill="1" applyBorder="1" applyAlignment="1">
      <alignment horizontal="right" wrapText="1"/>
    </xf>
    <xf numFmtId="1" fontId="6" fillId="2" borderId="5" xfId="0" applyNumberFormat="1" applyFont="1" applyFill="1" applyBorder="1" applyAlignment="1"/>
    <xf numFmtId="1" fontId="6" fillId="2" borderId="17" xfId="0" applyNumberFormat="1" applyFont="1" applyFill="1" applyBorder="1" applyAlignment="1"/>
    <xf numFmtId="3" fontId="7" fillId="2" borderId="28" xfId="1" applyNumberFormat="1" applyFont="1" applyFill="1" applyBorder="1" applyAlignment="1">
      <alignment horizontal="right"/>
    </xf>
    <xf numFmtId="3" fontId="7" fillId="2" borderId="5" xfId="1" applyNumberFormat="1" applyFont="1" applyFill="1" applyBorder="1" applyAlignment="1">
      <alignment horizontal="right"/>
    </xf>
    <xf numFmtId="2" fontId="7" fillId="2" borderId="17" xfId="0" applyNumberFormat="1" applyFont="1" applyFill="1" applyBorder="1" applyAlignment="1"/>
    <xf numFmtId="3" fontId="6" fillId="2" borderId="5" xfId="1" applyNumberFormat="1" applyFont="1" applyFill="1" applyBorder="1" applyAlignment="1">
      <alignment horizontal="right"/>
    </xf>
    <xf numFmtId="3" fontId="6" fillId="2" borderId="13" xfId="1" applyNumberFormat="1" applyFont="1" applyFill="1" applyBorder="1" applyAlignment="1">
      <alignment horizontal="right"/>
    </xf>
    <xf numFmtId="3" fontId="6" fillId="2" borderId="29" xfId="0" applyNumberFormat="1" applyFont="1" applyFill="1" applyBorder="1" applyAlignment="1"/>
    <xf numFmtId="3" fontId="6" fillId="2" borderId="13" xfId="0" applyNumberFormat="1" applyFont="1" applyFill="1" applyBorder="1" applyAlignment="1"/>
    <xf numFmtId="0" fontId="7" fillId="2" borderId="12" xfId="0" applyFont="1" applyFill="1" applyBorder="1" applyAlignment="1"/>
    <xf numFmtId="0" fontId="6" fillId="2" borderId="25" xfId="0" applyFont="1" applyFill="1" applyBorder="1" applyAlignment="1">
      <alignment wrapText="1"/>
    </xf>
    <xf numFmtId="0" fontId="6" fillId="2" borderId="26" xfId="0" applyFont="1" applyFill="1" applyBorder="1" applyAlignment="1">
      <alignment wrapText="1"/>
    </xf>
    <xf numFmtId="3" fontId="7" fillId="2" borderId="15" xfId="0" applyNumberFormat="1" applyFont="1" applyFill="1" applyBorder="1" applyAlignment="1"/>
    <xf numFmtId="0" fontId="7" fillId="2" borderId="15" xfId="0" applyFont="1" applyFill="1" applyBorder="1" applyAlignment="1"/>
    <xf numFmtId="17" fontId="8" fillId="2" borderId="23" xfId="0" applyNumberFormat="1" applyFont="1" applyFill="1" applyBorder="1" applyAlignment="1"/>
    <xf numFmtId="17" fontId="6" fillId="2" borderId="25" xfId="0" applyNumberFormat="1" applyFont="1" applyFill="1" applyBorder="1" applyAlignment="1">
      <alignment horizontal="center" vertical="top" wrapText="1"/>
    </xf>
    <xf numFmtId="164" fontId="7" fillId="2" borderId="1" xfId="1" applyNumberFormat="1" applyFont="1" applyFill="1" applyBorder="1" applyAlignment="1"/>
    <xf numFmtId="164" fontId="6" fillId="2" borderId="1" xfId="1" applyNumberFormat="1" applyFont="1" applyFill="1" applyBorder="1" applyAlignment="1"/>
    <xf numFmtId="0" fontId="6" fillId="2" borderId="9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0" fontId="7" fillId="2" borderId="32" xfId="0" applyFont="1" applyFill="1" applyBorder="1" applyAlignment="1">
      <alignment vertical="top" wrapText="1"/>
    </xf>
    <xf numFmtId="0" fontId="6" fillId="2" borderId="32" xfId="0" applyFont="1" applyFill="1" applyBorder="1" applyAlignment="1">
      <alignment vertical="top" wrapText="1"/>
    </xf>
    <xf numFmtId="0" fontId="6" fillId="2" borderId="33" xfId="0" applyFont="1" applyFill="1" applyBorder="1" applyAlignment="1">
      <alignment vertical="top" wrapText="1"/>
    </xf>
    <xf numFmtId="0" fontId="7" fillId="2" borderId="34" xfId="0" applyFont="1" applyFill="1" applyBorder="1" applyAlignment="1"/>
    <xf numFmtId="0" fontId="7" fillId="2" borderId="32" xfId="0" applyFont="1" applyFill="1" applyBorder="1" applyAlignment="1"/>
    <xf numFmtId="0" fontId="8" fillId="2" borderId="32" xfId="0" applyFont="1" applyFill="1" applyBorder="1" applyAlignment="1"/>
    <xf numFmtId="0" fontId="7" fillId="2" borderId="31" xfId="0" applyFont="1" applyFill="1" applyBorder="1" applyAlignment="1"/>
    <xf numFmtId="0" fontId="8" fillId="2" borderId="33" xfId="0" applyFont="1" applyFill="1" applyBorder="1" applyAlignment="1"/>
    <xf numFmtId="0" fontId="5" fillId="0" borderId="0" xfId="0" applyFont="1" applyAlignment="1"/>
    <xf numFmtId="164" fontId="9" fillId="2" borderId="5" xfId="1" applyNumberFormat="1" applyFont="1" applyFill="1" applyBorder="1" applyAlignment="1"/>
    <xf numFmtId="164" fontId="9" fillId="2" borderId="13" xfId="1" applyNumberFormat="1" applyFont="1" applyFill="1" applyBorder="1" applyAlignment="1"/>
    <xf numFmtId="164" fontId="9" fillId="2" borderId="17" xfId="1" applyNumberFormat="1" applyFont="1" applyFill="1" applyBorder="1" applyAlignment="1"/>
    <xf numFmtId="164" fontId="9" fillId="2" borderId="18" xfId="1" applyNumberFormat="1" applyFont="1" applyFill="1" applyBorder="1" applyAlignment="1"/>
    <xf numFmtId="17" fontId="6" fillId="2" borderId="23" xfId="0" applyNumberFormat="1" applyFont="1" applyFill="1" applyBorder="1" applyAlignment="1"/>
    <xf numFmtId="0" fontId="7" fillId="2" borderId="3" xfId="0" applyFont="1" applyFill="1" applyBorder="1" applyAlignment="1"/>
    <xf numFmtId="1" fontId="7" fillId="0" borderId="5" xfId="0" applyNumberFormat="1" applyFont="1" applyBorder="1"/>
    <xf numFmtId="3" fontId="6" fillId="0" borderId="5" xfId="0" applyNumberFormat="1" applyFont="1" applyBorder="1"/>
    <xf numFmtId="1" fontId="6" fillId="0" borderId="5" xfId="0" applyNumberFormat="1" applyFont="1" applyBorder="1"/>
    <xf numFmtId="3" fontId="6" fillId="0" borderId="29" xfId="0" applyNumberFormat="1" applyFont="1" applyBorder="1"/>
    <xf numFmtId="1" fontId="6" fillId="0" borderId="13" xfId="0" applyNumberFormat="1" applyFont="1" applyBorder="1"/>
    <xf numFmtId="3" fontId="6" fillId="0" borderId="13" xfId="0" applyNumberFormat="1" applyFont="1" applyBorder="1"/>
    <xf numFmtId="1" fontId="7" fillId="0" borderId="17" xfId="0" applyNumberFormat="1" applyFont="1" applyBorder="1"/>
    <xf numFmtId="1" fontId="7" fillId="0" borderId="18" xfId="0" applyNumberFormat="1" applyFont="1" applyBorder="1"/>
    <xf numFmtId="1" fontId="6" fillId="0" borderId="17" xfId="0" applyNumberFormat="1" applyFont="1" applyBorder="1"/>
    <xf numFmtId="0" fontId="7" fillId="2" borderId="19" xfId="0" applyFont="1" applyFill="1" applyBorder="1" applyAlignment="1"/>
    <xf numFmtId="3" fontId="7" fillId="0" borderId="17" xfId="0" applyNumberFormat="1" applyFont="1" applyBorder="1"/>
    <xf numFmtId="3" fontId="6" fillId="0" borderId="18" xfId="0" applyNumberFormat="1" applyFont="1" applyBorder="1"/>
    <xf numFmtId="3" fontId="6" fillId="0" borderId="17" xfId="0" applyNumberFormat="1" applyFont="1" applyBorder="1"/>
    <xf numFmtId="0" fontId="6" fillId="2" borderId="10" xfId="0" applyFont="1" applyFill="1" applyBorder="1" applyAlignment="1">
      <alignment horizontal="center" vertical="top" wrapText="1"/>
    </xf>
    <xf numFmtId="3" fontId="7" fillId="0" borderId="4" xfId="0" applyNumberFormat="1" applyFont="1" applyBorder="1"/>
    <xf numFmtId="3" fontId="6" fillId="0" borderId="4" xfId="0" applyNumberFormat="1" applyFont="1" applyBorder="1"/>
    <xf numFmtId="1" fontId="7" fillId="0" borderId="32" xfId="0" applyNumberFormat="1" applyFont="1" applyBorder="1"/>
    <xf numFmtId="164" fontId="9" fillId="2" borderId="32" xfId="1" applyNumberFormat="1" applyFont="1" applyFill="1" applyBorder="1" applyAlignment="1"/>
    <xf numFmtId="164" fontId="7" fillId="2" borderId="32" xfId="1" applyNumberFormat="1" applyFont="1" applyFill="1" applyBorder="1" applyAlignment="1"/>
    <xf numFmtId="1" fontId="6" fillId="0" borderId="33" xfId="0" applyNumberFormat="1" applyFont="1" applyBorder="1"/>
    <xf numFmtId="1" fontId="6" fillId="0" borderId="32" xfId="0" applyNumberFormat="1" applyFont="1" applyBorder="1"/>
    <xf numFmtId="0" fontId="9" fillId="2" borderId="6" xfId="0" applyFont="1" applyFill="1" applyBorder="1" applyAlignment="1"/>
    <xf numFmtId="0" fontId="9" fillId="2" borderId="22" xfId="0" applyFont="1" applyFill="1" applyBorder="1" applyAlignment="1"/>
    <xf numFmtId="1" fontId="9" fillId="2" borderId="5" xfId="0" applyNumberFormat="1" applyFont="1" applyFill="1" applyBorder="1" applyAlignment="1"/>
    <xf numFmtId="2" fontId="9" fillId="2" borderId="17" xfId="0" applyNumberFormat="1" applyFont="1" applyFill="1" applyBorder="1" applyAlignment="1"/>
    <xf numFmtId="0" fontId="7" fillId="0" borderId="5" xfId="0" applyFont="1" applyFill="1" applyBorder="1" applyAlignment="1"/>
    <xf numFmtId="0" fontId="7" fillId="0" borderId="0" xfId="0" applyFont="1"/>
    <xf numFmtId="0" fontId="7" fillId="2" borderId="5" xfId="0" applyFont="1" applyFill="1" applyBorder="1"/>
    <xf numFmtId="168" fontId="7" fillId="2" borderId="5" xfId="0" applyNumberFormat="1" applyFont="1" applyFill="1" applyBorder="1" applyAlignment="1"/>
    <xf numFmtId="168" fontId="6" fillId="2" borderId="5" xfId="0" applyNumberFormat="1" applyFont="1" applyFill="1" applyBorder="1" applyAlignment="1"/>
    <xf numFmtId="0" fontId="2" fillId="2" borderId="15" xfId="0" applyFont="1" applyFill="1" applyBorder="1" applyAlignment="1"/>
    <xf numFmtId="0" fontId="5" fillId="0" borderId="2" xfId="0" applyFont="1" applyBorder="1" applyAlignment="1"/>
    <xf numFmtId="17" fontId="8" fillId="2" borderId="25" xfId="0" applyNumberFormat="1" applyFont="1" applyFill="1" applyBorder="1" applyAlignment="1"/>
    <xf numFmtId="0" fontId="5" fillId="0" borderId="1" xfId="0" applyFont="1" applyBorder="1" applyAlignment="1"/>
    <xf numFmtId="164" fontId="9" fillId="2" borderId="13" xfId="9" applyNumberFormat="1" applyFont="1" applyFill="1" applyBorder="1" applyAlignment="1"/>
    <xf numFmtId="0" fontId="7" fillId="2" borderId="36" xfId="0" applyFont="1" applyFill="1" applyBorder="1" applyAlignment="1"/>
    <xf numFmtId="0" fontId="5" fillId="0" borderId="35" xfId="0" applyFont="1" applyBorder="1" applyAlignment="1"/>
    <xf numFmtId="0" fontId="7" fillId="2" borderId="26" xfId="0" applyFont="1" applyFill="1" applyBorder="1" applyAlignment="1"/>
    <xf numFmtId="1" fontId="8" fillId="2" borderId="17" xfId="2" applyNumberFormat="1" applyFont="1" applyFill="1" applyBorder="1" applyAlignment="1"/>
    <xf numFmtId="0" fontId="6" fillId="2" borderId="26" xfId="0" applyFont="1" applyFill="1" applyBorder="1" applyAlignment="1"/>
    <xf numFmtId="0" fontId="9" fillId="2" borderId="22" xfId="0" applyFont="1" applyFill="1" applyBorder="1" applyAlignment="1">
      <alignment horizontal="right"/>
    </xf>
    <xf numFmtId="3" fontId="7" fillId="2" borderId="17" xfId="1" applyNumberFormat="1" applyFont="1" applyFill="1" applyBorder="1" applyAlignment="1">
      <alignment horizontal="right" wrapText="1"/>
    </xf>
    <xf numFmtId="3" fontId="6" fillId="2" borderId="17" xfId="1" applyNumberFormat="1" applyFont="1" applyFill="1" applyBorder="1" applyAlignment="1">
      <alignment horizontal="right" wrapText="1"/>
    </xf>
    <xf numFmtId="3" fontId="7" fillId="2" borderId="17" xfId="1" applyNumberFormat="1" applyFont="1" applyFill="1" applyBorder="1" applyAlignment="1">
      <alignment horizontal="right"/>
    </xf>
    <xf numFmtId="3" fontId="6" fillId="2" borderId="17" xfId="1" applyNumberFormat="1" applyFont="1" applyFill="1" applyBorder="1" applyAlignment="1">
      <alignment horizontal="right"/>
    </xf>
    <xf numFmtId="0" fontId="2" fillId="2" borderId="26" xfId="0" applyFont="1" applyFill="1" applyBorder="1" applyAlignment="1"/>
    <xf numFmtId="0" fontId="7" fillId="2" borderId="17" xfId="0" applyFont="1" applyFill="1" applyBorder="1"/>
    <xf numFmtId="0" fontId="7" fillId="0" borderId="17" xfId="0" applyFont="1" applyFill="1" applyBorder="1" applyAlignment="1"/>
    <xf numFmtId="164" fontId="9" fillId="0" borderId="18" xfId="9" applyNumberFormat="1" applyFont="1" applyFill="1" applyBorder="1" applyAlignment="1"/>
    <xf numFmtId="0" fontId="8" fillId="2" borderId="23" xfId="0" applyFont="1" applyFill="1" applyBorder="1" applyAlignment="1">
      <alignment wrapText="1"/>
    </xf>
    <xf numFmtId="0" fontId="8" fillId="2" borderId="20" xfId="0" applyFont="1" applyFill="1" applyBorder="1" applyAlignment="1">
      <alignment wrapText="1"/>
    </xf>
    <xf numFmtId="0" fontId="8" fillId="2" borderId="21" xfId="0" applyFont="1" applyFill="1" applyBorder="1" applyAlignment="1">
      <alignment wrapText="1"/>
    </xf>
    <xf numFmtId="164" fontId="6" fillId="2" borderId="2" xfId="1" applyNumberFormat="1" applyFont="1" applyFill="1" applyBorder="1" applyAlignment="1">
      <alignment horizontal="right" wrapText="1"/>
    </xf>
    <xf numFmtId="0" fontId="9" fillId="2" borderId="7" xfId="0" applyFont="1" applyFill="1" applyBorder="1" applyAlignment="1"/>
    <xf numFmtId="3" fontId="9" fillId="2" borderId="4" xfId="0" applyNumberFormat="1" applyFont="1" applyFill="1" applyBorder="1" applyAlignment="1"/>
    <xf numFmtId="3" fontId="6" fillId="2" borderId="4" xfId="0" applyNumberFormat="1" applyFont="1" applyFill="1" applyBorder="1" applyAlignment="1"/>
    <xf numFmtId="3" fontId="7" fillId="0" borderId="4" xfId="0" applyNumberFormat="1" applyFont="1" applyFill="1" applyBorder="1" applyAlignment="1"/>
    <xf numFmtId="3" fontId="6" fillId="2" borderId="30" xfId="0" applyNumberFormat="1" applyFont="1" applyFill="1" applyBorder="1" applyAlignment="1"/>
    <xf numFmtId="0" fontId="5" fillId="0" borderId="5" xfId="0" applyFont="1" applyBorder="1" applyAlignment="1"/>
    <xf numFmtId="3" fontId="6" fillId="2" borderId="4" xfId="1" applyNumberFormat="1" applyFont="1" applyFill="1" applyBorder="1" applyAlignment="1">
      <alignment horizontal="right" wrapText="1"/>
    </xf>
    <xf numFmtId="0" fontId="5" fillId="0" borderId="4" xfId="0" applyFont="1" applyBorder="1" applyAlignment="1"/>
    <xf numFmtId="0" fontId="5" fillId="0" borderId="17" xfId="0" applyFont="1" applyBorder="1" applyAlignment="1"/>
    <xf numFmtId="0" fontId="5" fillId="0" borderId="10" xfId="0" applyFont="1" applyBorder="1" applyAlignment="1"/>
    <xf numFmtId="0" fontId="6" fillId="2" borderId="13" xfId="0" applyFont="1" applyFill="1" applyBorder="1" applyAlignment="1"/>
    <xf numFmtId="3" fontId="6" fillId="2" borderId="30" xfId="1" applyNumberFormat="1" applyFont="1" applyFill="1" applyBorder="1" applyAlignment="1">
      <alignment horizontal="right"/>
    </xf>
    <xf numFmtId="0" fontId="8" fillId="2" borderId="18" xfId="0" applyFont="1" applyFill="1" applyBorder="1" applyAlignment="1"/>
    <xf numFmtId="0" fontId="6" fillId="2" borderId="18" xfId="0" applyFont="1" applyFill="1" applyBorder="1" applyAlignment="1"/>
    <xf numFmtId="3" fontId="8" fillId="2" borderId="30" xfId="0" applyNumberFormat="1" applyFont="1" applyFill="1" applyBorder="1" applyAlignment="1"/>
    <xf numFmtId="0" fontId="7" fillId="0" borderId="0" xfId="0" applyFont="1" applyAlignment="1"/>
    <xf numFmtId="0" fontId="8" fillId="2" borderId="13" xfId="10" applyFont="1" applyFill="1" applyBorder="1" applyAlignment="1">
      <alignment wrapText="1"/>
    </xf>
    <xf numFmtId="0" fontId="9" fillId="2" borderId="6" xfId="10" applyFont="1" applyFill="1" applyBorder="1" applyAlignment="1"/>
    <xf numFmtId="0" fontId="6" fillId="2" borderId="39" xfId="0" applyFont="1" applyFill="1" applyBorder="1" applyAlignment="1">
      <alignment horizontal="center" vertical="top" wrapText="1"/>
    </xf>
    <xf numFmtId="0" fontId="7" fillId="2" borderId="40" xfId="0" applyFont="1" applyFill="1" applyBorder="1" applyAlignment="1"/>
    <xf numFmtId="164" fontId="6" fillId="2" borderId="13" xfId="1" applyNumberFormat="1" applyFont="1" applyFill="1" applyBorder="1" applyAlignment="1"/>
    <xf numFmtId="164" fontId="6" fillId="2" borderId="0" xfId="1" applyNumberFormat="1" applyFont="1" applyFill="1" applyBorder="1" applyAlignment="1">
      <alignment horizontal="right" wrapText="1"/>
    </xf>
    <xf numFmtId="164" fontId="6" fillId="2" borderId="1" xfId="1" applyNumberFormat="1" applyFont="1" applyFill="1" applyBorder="1" applyAlignment="1">
      <alignment horizontal="right" wrapText="1"/>
    </xf>
    <xf numFmtId="0" fontId="6" fillId="2" borderId="37" xfId="0" applyFont="1" applyFill="1" applyBorder="1" applyAlignment="1">
      <alignment vertical="top" wrapText="1"/>
    </xf>
    <xf numFmtId="164" fontId="6" fillId="2" borderId="4" xfId="1" applyNumberFormat="1" applyFont="1" applyFill="1" applyBorder="1" applyAlignment="1">
      <alignment horizontal="right" wrapText="1"/>
    </xf>
    <xf numFmtId="164" fontId="6" fillId="2" borderId="30" xfId="1" applyNumberFormat="1" applyFont="1" applyFill="1" applyBorder="1" applyAlignment="1">
      <alignment horizontal="right" wrapText="1"/>
    </xf>
    <xf numFmtId="0" fontId="7" fillId="2" borderId="43" xfId="0" applyFont="1" applyFill="1" applyBorder="1" applyAlignment="1"/>
    <xf numFmtId="0" fontId="7" fillId="2" borderId="39" xfId="0" applyFont="1" applyFill="1" applyBorder="1" applyAlignment="1"/>
    <xf numFmtId="0" fontId="6" fillId="2" borderId="39" xfId="0" applyFont="1" applyFill="1" applyBorder="1" applyAlignment="1">
      <alignment wrapText="1"/>
    </xf>
    <xf numFmtId="1" fontId="7" fillId="2" borderId="41" xfId="2" applyNumberFormat="1" applyFont="1" applyFill="1" applyBorder="1" applyAlignment="1"/>
    <xf numFmtId="1" fontId="8" fillId="2" borderId="41" xfId="2" applyNumberFormat="1" applyFont="1" applyFill="1" applyBorder="1" applyAlignment="1"/>
    <xf numFmtId="0" fontId="7" fillId="2" borderId="41" xfId="0" applyFont="1" applyFill="1" applyBorder="1" applyAlignment="1"/>
    <xf numFmtId="166" fontId="8" fillId="2" borderId="28" xfId="0" applyNumberFormat="1" applyFont="1" applyFill="1" applyBorder="1" applyAlignment="1"/>
    <xf numFmtId="0" fontId="7" fillId="2" borderId="4" xfId="0" applyFont="1" applyFill="1" applyBorder="1" applyAlignment="1"/>
    <xf numFmtId="3" fontId="8" fillId="2" borderId="29" xfId="0" applyNumberFormat="1" applyFont="1" applyFill="1" applyBorder="1" applyAlignment="1"/>
    <xf numFmtId="0" fontId="6" fillId="2" borderId="42" xfId="0" applyFont="1" applyFill="1" applyBorder="1" applyAlignment="1"/>
    <xf numFmtId="0" fontId="9" fillId="2" borderId="40" xfId="0" applyFont="1" applyFill="1" applyBorder="1" applyAlignment="1">
      <alignment horizontal="right"/>
    </xf>
    <xf numFmtId="3" fontId="7" fillId="2" borderId="41" xfId="1" applyNumberFormat="1" applyFont="1" applyFill="1" applyBorder="1" applyAlignment="1">
      <alignment horizontal="right" wrapText="1"/>
    </xf>
    <xf numFmtId="3" fontId="6" fillId="2" borderId="41" xfId="1" applyNumberFormat="1" applyFont="1" applyFill="1" applyBorder="1" applyAlignment="1">
      <alignment horizontal="right" wrapText="1"/>
    </xf>
    <xf numFmtId="3" fontId="7" fillId="2" borderId="41" xfId="1" applyNumberFormat="1" applyFont="1" applyFill="1" applyBorder="1" applyAlignment="1">
      <alignment horizontal="right"/>
    </xf>
    <xf numFmtId="3" fontId="6" fillId="2" borderId="41" xfId="1" applyNumberFormat="1" applyFont="1" applyFill="1" applyBorder="1" applyAlignment="1">
      <alignment horizontal="right"/>
    </xf>
    <xf numFmtId="169" fontId="7" fillId="2" borderId="28" xfId="1" applyNumberFormat="1" applyFont="1" applyFill="1" applyBorder="1" applyAlignment="1">
      <alignment horizontal="right"/>
    </xf>
    <xf numFmtId="169" fontId="7" fillId="2" borderId="5" xfId="1" applyNumberFormat="1" applyFont="1" applyFill="1" applyBorder="1" applyAlignment="1">
      <alignment horizontal="right"/>
    </xf>
    <xf numFmtId="169" fontId="7" fillId="2" borderId="41" xfId="1" applyNumberFormat="1" applyFont="1" applyFill="1" applyBorder="1" applyAlignment="1">
      <alignment horizontal="right"/>
    </xf>
    <xf numFmtId="3" fontId="6" fillId="2" borderId="29" xfId="1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2" xfId="0" applyFont="1" applyBorder="1" applyAlignment="1"/>
    <xf numFmtId="0" fontId="7" fillId="0" borderId="2" xfId="0" applyFont="1" applyBorder="1" applyAlignment="1"/>
    <xf numFmtId="17" fontId="6" fillId="0" borderId="39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64" fontId="6" fillId="0" borderId="39" xfId="1" applyNumberFormat="1" applyFont="1" applyBorder="1" applyAlignment="1"/>
    <xf numFmtId="164" fontId="7" fillId="0" borderId="2" xfId="1" applyNumberFormat="1" applyFont="1" applyBorder="1" applyAlignment="1"/>
    <xf numFmtId="164" fontId="6" fillId="0" borderId="2" xfId="1" applyNumberFormat="1" applyFont="1" applyBorder="1" applyAlignment="1"/>
    <xf numFmtId="0" fontId="7" fillId="0" borderId="1" xfId="0" applyFont="1" applyBorder="1" applyAlignment="1"/>
    <xf numFmtId="0" fontId="6" fillId="0" borderId="8" xfId="0" applyFont="1" applyBorder="1" applyAlignment="1">
      <alignment horizontal="center" vertical="top" wrapText="1"/>
    </xf>
    <xf numFmtId="0" fontId="7" fillId="0" borderId="45" xfId="0" applyFont="1" applyBorder="1" applyAlignment="1"/>
    <xf numFmtId="0" fontId="7" fillId="0" borderId="0" xfId="0" applyFont="1" applyFill="1" applyBorder="1" applyAlignment="1"/>
    <xf numFmtId="17" fontId="8" fillId="2" borderId="8" xfId="0" applyNumberFormat="1" applyFont="1" applyFill="1" applyBorder="1" applyAlignment="1"/>
    <xf numFmtId="0" fontId="8" fillId="2" borderId="14" xfId="0" applyFont="1" applyFill="1" applyBorder="1" applyAlignment="1">
      <alignment wrapText="1"/>
    </xf>
    <xf numFmtId="0" fontId="7" fillId="0" borderId="44" xfId="0" applyFont="1" applyBorder="1" applyAlignment="1"/>
    <xf numFmtId="0" fontId="6" fillId="2" borderId="47" xfId="10" applyFont="1" applyFill="1" applyBorder="1" applyAlignment="1">
      <alignment vertical="top" wrapText="1"/>
    </xf>
    <xf numFmtId="0" fontId="6" fillId="2" borderId="16" xfId="10" applyFont="1" applyFill="1" applyBorder="1" applyAlignment="1">
      <alignment vertical="top" wrapText="1"/>
    </xf>
    <xf numFmtId="0" fontId="6" fillId="2" borderId="31" xfId="10" applyFont="1" applyFill="1" applyBorder="1" applyAlignment="1">
      <alignment vertical="top" wrapText="1"/>
    </xf>
    <xf numFmtId="0" fontId="7" fillId="2" borderId="32" xfId="10" applyFont="1" applyFill="1" applyBorder="1" applyAlignment="1">
      <alignment vertical="top" wrapText="1"/>
    </xf>
    <xf numFmtId="0" fontId="6" fillId="2" borderId="32" xfId="10" applyFont="1" applyFill="1" applyBorder="1" applyAlignment="1">
      <alignment vertical="top" wrapText="1"/>
    </xf>
    <xf numFmtId="0" fontId="6" fillId="2" borderId="33" xfId="10" applyFont="1" applyFill="1" applyBorder="1" applyAlignment="1">
      <alignment vertical="top" wrapText="1"/>
    </xf>
    <xf numFmtId="0" fontId="8" fillId="2" borderId="18" xfId="10" applyFont="1" applyFill="1" applyBorder="1" applyAlignment="1">
      <alignment wrapText="1"/>
    </xf>
    <xf numFmtId="0" fontId="9" fillId="2" borderId="22" xfId="10" applyFont="1" applyFill="1" applyBorder="1" applyAlignment="1"/>
    <xf numFmtId="17" fontId="8" fillId="2" borderId="15" xfId="10" applyNumberFormat="1" applyFont="1" applyFill="1" applyBorder="1" applyAlignment="1"/>
    <xf numFmtId="0" fontId="1" fillId="2" borderId="15" xfId="10" applyFont="1" applyFill="1" applyBorder="1" applyAlignment="1"/>
    <xf numFmtId="0" fontId="1" fillId="2" borderId="26" xfId="10" applyFont="1" applyFill="1" applyBorder="1" applyAlignment="1"/>
    <xf numFmtId="0" fontId="7" fillId="0" borderId="35" xfId="0" applyFont="1" applyBorder="1" applyAlignment="1"/>
    <xf numFmtId="164" fontId="7" fillId="0" borderId="5" xfId="1" applyNumberFormat="1" applyFont="1" applyFill="1" applyBorder="1" applyAlignment="1">
      <alignment horizontal="right" wrapText="1"/>
    </xf>
    <xf numFmtId="164" fontId="7" fillId="0" borderId="5" xfId="1" applyNumberFormat="1" applyFont="1" applyBorder="1" applyAlignment="1">
      <alignment horizontal="right" wrapText="1"/>
    </xf>
    <xf numFmtId="164" fontId="6" fillId="0" borderId="5" xfId="1" applyNumberFormat="1" applyFont="1" applyFill="1" applyBorder="1" applyAlignment="1">
      <alignment horizontal="right" wrapText="1"/>
    </xf>
    <xf numFmtId="164" fontId="6" fillId="0" borderId="5" xfId="1" applyNumberFormat="1" applyFont="1" applyBorder="1" applyAlignment="1">
      <alignment horizontal="right" wrapText="1"/>
    </xf>
    <xf numFmtId="164" fontId="7" fillId="0" borderId="5" xfId="1" applyNumberFormat="1" applyFont="1" applyFill="1" applyBorder="1" applyAlignment="1"/>
    <xf numFmtId="164" fontId="7" fillId="0" borderId="5" xfId="1" applyNumberFormat="1" applyFont="1" applyBorder="1" applyAlignment="1"/>
    <xf numFmtId="164" fontId="6" fillId="0" borderId="5" xfId="1" applyNumberFormat="1" applyFont="1" applyBorder="1" applyAlignment="1"/>
    <xf numFmtId="164" fontId="7" fillId="0" borderId="5" xfId="1" applyNumberFormat="1" applyFont="1" applyBorder="1" applyAlignment="1">
      <alignment wrapText="1"/>
    </xf>
    <xf numFmtId="164" fontId="6" fillId="0" borderId="5" xfId="1" applyNumberFormat="1" applyFont="1" applyBorder="1" applyAlignment="1">
      <alignment wrapText="1"/>
    </xf>
    <xf numFmtId="1" fontId="7" fillId="0" borderId="6" xfId="0" applyNumberFormat="1" applyFont="1" applyBorder="1" applyAlignment="1"/>
    <xf numFmtId="0" fontId="6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7" fontId="6" fillId="0" borderId="45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3" fontId="7" fillId="2" borderId="5" xfId="10" applyNumberFormat="1" applyFont="1" applyFill="1" applyBorder="1"/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3" fontId="1" fillId="0" borderId="17" xfId="0" applyNumberFormat="1" applyFont="1" applyBorder="1" applyAlignment="1">
      <alignment horizontal="right"/>
    </xf>
    <xf numFmtId="3" fontId="6" fillId="2" borderId="5" xfId="10" applyNumberFormat="1" applyFont="1" applyFill="1" applyBorder="1"/>
    <xf numFmtId="3" fontId="8" fillId="0" borderId="5" xfId="0" applyNumberFormat="1" applyFont="1" applyBorder="1" applyAlignment="1">
      <alignment horizontal="right"/>
    </xf>
    <xf numFmtId="3" fontId="8" fillId="0" borderId="5" xfId="0" applyNumberFormat="1" applyFont="1" applyBorder="1"/>
    <xf numFmtId="3" fontId="8" fillId="0" borderId="17" xfId="0" applyNumberFormat="1" applyFont="1" applyBorder="1" applyAlignment="1">
      <alignment horizontal="right"/>
    </xf>
    <xf numFmtId="3" fontId="9" fillId="2" borderId="5" xfId="10" applyNumberFormat="1" applyFont="1" applyFill="1" applyBorder="1" applyAlignment="1"/>
    <xf numFmtId="3" fontId="7" fillId="2" borderId="5" xfId="10" applyNumberFormat="1" applyFont="1" applyFill="1" applyBorder="1" applyAlignment="1"/>
    <xf numFmtId="3" fontId="6" fillId="2" borderId="5" xfId="10" applyNumberFormat="1" applyFont="1" applyFill="1" applyBorder="1" applyAlignment="1"/>
    <xf numFmtId="3" fontId="7" fillId="2" borderId="17" xfId="10" applyNumberFormat="1" applyFont="1" applyFill="1" applyBorder="1" applyAlignment="1"/>
    <xf numFmtId="3" fontId="6" fillId="2" borderId="13" xfId="10" applyNumberFormat="1" applyFont="1" applyFill="1" applyBorder="1" applyAlignment="1"/>
    <xf numFmtId="3" fontId="9" fillId="2" borderId="13" xfId="9" applyNumberFormat="1" applyFont="1" applyFill="1" applyBorder="1" applyAlignment="1"/>
    <xf numFmtId="3" fontId="8" fillId="0" borderId="13" xfId="0" applyNumberFormat="1" applyFont="1" applyBorder="1"/>
    <xf numFmtId="3" fontId="9" fillId="2" borderId="18" xfId="9" applyNumberFormat="1" applyFont="1" applyFill="1" applyBorder="1" applyAlignment="1"/>
    <xf numFmtId="0" fontId="6" fillId="2" borderId="47" xfId="0" applyFont="1" applyFill="1" applyBorder="1" applyAlignment="1">
      <alignment vertical="top" wrapText="1"/>
    </xf>
    <xf numFmtId="17" fontId="6" fillId="2" borderId="15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6" fillId="0" borderId="3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1" fontId="7" fillId="0" borderId="22" xfId="0" applyNumberFormat="1" applyFont="1" applyBorder="1" applyAlignment="1"/>
    <xf numFmtId="164" fontId="7" fillId="0" borderId="17" xfId="1" applyNumberFormat="1" applyFont="1" applyBorder="1" applyAlignment="1">
      <alignment wrapText="1"/>
    </xf>
    <xf numFmtId="164" fontId="6" fillId="0" borderId="17" xfId="1" applyNumberFormat="1" applyFont="1" applyBorder="1" applyAlignment="1">
      <alignment wrapText="1"/>
    </xf>
    <xf numFmtId="164" fontId="7" fillId="0" borderId="17" xfId="1" applyNumberFormat="1" applyFont="1" applyBorder="1" applyAlignment="1"/>
    <xf numFmtId="164" fontId="7" fillId="0" borderId="10" xfId="1" applyNumberFormat="1" applyFont="1" applyBorder="1" applyAlignment="1"/>
    <xf numFmtId="0" fontId="6" fillId="0" borderId="1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7" fillId="0" borderId="12" xfId="0" applyFont="1" applyBorder="1" applyAlignment="1"/>
    <xf numFmtId="164" fontId="7" fillId="0" borderId="17" xfId="1" applyNumberFormat="1" applyFont="1" applyBorder="1" applyAlignment="1">
      <alignment horizontal="right" wrapText="1"/>
    </xf>
    <xf numFmtId="164" fontId="6" fillId="0" borderId="17" xfId="1" applyNumberFormat="1" applyFont="1" applyBorder="1" applyAlignment="1">
      <alignment horizontal="right" wrapText="1"/>
    </xf>
    <xf numFmtId="164" fontId="6" fillId="0" borderId="17" xfId="1" applyNumberFormat="1" applyFont="1" applyBorder="1" applyAlignment="1"/>
    <xf numFmtId="0" fontId="6" fillId="0" borderId="12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164" fontId="7" fillId="2" borderId="35" xfId="1" applyNumberFormat="1" applyFont="1" applyFill="1" applyBorder="1" applyAlignment="1"/>
    <xf numFmtId="0" fontId="7" fillId="0" borderId="10" xfId="0" applyFont="1" applyBorder="1" applyAlignment="1"/>
    <xf numFmtId="0" fontId="6" fillId="0" borderId="6" xfId="0" applyFont="1" applyFill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17" fontId="6" fillId="0" borderId="46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/>
    </xf>
    <xf numFmtId="0" fontId="7" fillId="0" borderId="0" xfId="0" applyFont="1" applyBorder="1"/>
    <xf numFmtId="164" fontId="6" fillId="0" borderId="13" xfId="1" applyNumberFormat="1" applyFont="1" applyBorder="1" applyAlignment="1"/>
    <xf numFmtId="164" fontId="7" fillId="0" borderId="13" xfId="1" applyNumberFormat="1" applyFont="1" applyBorder="1" applyAlignment="1"/>
    <xf numFmtId="164" fontId="7" fillId="0" borderId="18" xfId="1" applyNumberFormat="1" applyFont="1" applyBorder="1" applyAlignment="1"/>
    <xf numFmtId="164" fontId="6" fillId="0" borderId="13" xfId="1" applyNumberFormat="1" applyFont="1" applyBorder="1" applyAlignment="1">
      <alignment horizontal="right" wrapText="1"/>
    </xf>
    <xf numFmtId="0" fontId="6" fillId="0" borderId="7" xfId="0" applyFont="1" applyBorder="1" applyAlignment="1">
      <alignment horizontal="center" vertical="top" wrapText="1"/>
    </xf>
    <xf numFmtId="164" fontId="7" fillId="0" borderId="4" xfId="1" applyNumberFormat="1" applyFont="1" applyBorder="1" applyAlignment="1">
      <alignment horizontal="right" wrapText="1"/>
    </xf>
    <xf numFmtId="164" fontId="6" fillId="0" borderId="4" xfId="1" applyNumberFormat="1" applyFont="1" applyBorder="1" applyAlignment="1">
      <alignment horizontal="right" wrapText="1"/>
    </xf>
    <xf numFmtId="164" fontId="7" fillId="0" borderId="4" xfId="1" applyNumberFormat="1" applyFont="1" applyBorder="1" applyAlignment="1"/>
    <xf numFmtId="164" fontId="6" fillId="0" borderId="30" xfId="1" applyNumberFormat="1" applyFont="1" applyBorder="1" applyAlignment="1">
      <alignment horizontal="right" wrapText="1"/>
    </xf>
    <xf numFmtId="164" fontId="6" fillId="0" borderId="30" xfId="1" applyNumberFormat="1" applyFont="1" applyBorder="1" applyAlignment="1"/>
    <xf numFmtId="1" fontId="7" fillId="0" borderId="7" xfId="0" applyNumberFormat="1" applyFont="1" applyBorder="1" applyAlignment="1"/>
    <xf numFmtId="164" fontId="7" fillId="0" borderId="4" xfId="1" applyNumberFormat="1" applyFont="1" applyBorder="1" applyAlignment="1">
      <alignment wrapText="1"/>
    </xf>
    <xf numFmtId="164" fontId="6" fillId="0" borderId="4" xfId="1" applyNumberFormat="1" applyFont="1" applyBorder="1" applyAlignment="1">
      <alignment wrapText="1"/>
    </xf>
    <xf numFmtId="0" fontId="6" fillId="0" borderId="19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/>
    <xf numFmtId="164" fontId="7" fillId="0" borderId="17" xfId="1" applyNumberFormat="1" applyFont="1" applyFill="1" applyBorder="1" applyAlignment="1">
      <alignment horizontal="right" wrapText="1"/>
    </xf>
    <xf numFmtId="164" fontId="6" fillId="0" borderId="17" xfId="1" applyNumberFormat="1" applyFont="1" applyFill="1" applyBorder="1" applyAlignment="1">
      <alignment horizontal="right" wrapText="1"/>
    </xf>
    <xf numFmtId="164" fontId="7" fillId="0" borderId="17" xfId="1" applyNumberFormat="1" applyFont="1" applyFill="1" applyBorder="1" applyAlignment="1"/>
    <xf numFmtId="1" fontId="7" fillId="0" borderId="19" xfId="0" applyNumberFormat="1" applyFont="1" applyBorder="1" applyAlignment="1"/>
    <xf numFmtId="17" fontId="6" fillId="0" borderId="2" xfId="0" applyNumberFormat="1" applyFont="1" applyBorder="1" applyAlignment="1">
      <alignment horizontal="center" vertical="top" wrapText="1"/>
    </xf>
    <xf numFmtId="17" fontId="6" fillId="0" borderId="0" xfId="0" applyNumberFormat="1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44" xfId="0" applyFont="1" applyBorder="1" applyAlignment="1">
      <alignment horizontal="center" vertical="top" wrapText="1"/>
    </xf>
    <xf numFmtId="17" fontId="6" fillId="0" borderId="1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vertical="top" wrapText="1"/>
    </xf>
    <xf numFmtId="0" fontId="6" fillId="0" borderId="48" xfId="0" applyFont="1" applyBorder="1" applyAlignment="1">
      <alignment vertical="top" wrapText="1"/>
    </xf>
    <xf numFmtId="0" fontId="7" fillId="0" borderId="48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7" fillId="0" borderId="3" xfId="0" applyFont="1" applyBorder="1" applyAlignment="1"/>
    <xf numFmtId="0" fontId="6" fillId="0" borderId="24" xfId="0" applyFont="1" applyBorder="1" applyAlignment="1">
      <alignment vertical="top" wrapText="1"/>
    </xf>
    <xf numFmtId="0" fontId="7" fillId="0" borderId="11" xfId="0" applyFont="1" applyBorder="1" applyAlignment="1"/>
    <xf numFmtId="0" fontId="8" fillId="2" borderId="38" xfId="0" applyFont="1" applyFill="1" applyBorder="1" applyAlignment="1"/>
    <xf numFmtId="0" fontId="7" fillId="0" borderId="16" xfId="0" applyFont="1" applyBorder="1" applyAlignment="1"/>
  </cellXfs>
  <cellStyles count="11">
    <cellStyle name="Comma" xfId="1" builtinId="3"/>
    <cellStyle name="Comma 2" xfId="9"/>
    <cellStyle name="Normal" xfId="0" builtinId="0"/>
    <cellStyle name="Normal 15" xfId="10"/>
    <cellStyle name="Normal 2" xfId="5"/>
    <cellStyle name="Normal 3" xfId="7"/>
    <cellStyle name="Normal 4" xfId="3"/>
    <cellStyle name="Normal 5" xfId="8"/>
    <cellStyle name="Normal 7" xfId="6"/>
    <cellStyle name="Percent" xfId="2" builtinId="5"/>
    <cellStyle name="Percent 2" xfId="4"/>
  </cellStyles>
  <dxfs count="0"/>
  <tableStyles count="0" defaultTableStyle="TableStyleMedium2" defaultPivotStyle="PivotStyleLight16"/>
  <colors>
    <mruColors>
      <color rgb="FF00FFFF"/>
      <color rgb="FF008080"/>
      <color rgb="FF30E911"/>
      <color rgb="FFFF66FF"/>
      <color rgb="FF4A892B"/>
      <color rgb="FF7CC3D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1"/>
  <sheetViews>
    <sheetView tabSelected="1" zoomScale="90" zoomScaleNormal="90" workbookViewId="0">
      <selection activeCell="B1" sqref="B1"/>
    </sheetView>
  </sheetViews>
  <sheetFormatPr defaultRowHeight="12.75" x14ac:dyDescent="0.2"/>
  <cols>
    <col min="1" max="1" width="5.42578125" customWidth="1"/>
    <col min="2" max="2" width="46.140625" style="105" customWidth="1"/>
    <col min="3" max="3" width="14.5703125" style="105" customWidth="1"/>
    <col min="4" max="4" width="11.42578125" style="105" customWidth="1"/>
    <col min="5" max="5" width="11.28515625" style="105" customWidth="1"/>
    <col min="6" max="6" width="11.5703125" style="105" customWidth="1"/>
    <col min="7" max="7" width="14" style="105" bestFit="1" customWidth="1"/>
    <col min="8" max="8" width="11.5703125" style="105" customWidth="1"/>
    <col min="9" max="9" width="10.42578125" style="105" customWidth="1"/>
    <col min="10" max="10" width="11.140625" style="105" customWidth="1"/>
  </cols>
  <sheetData>
    <row r="1" spans="2:10" s="138" customFormat="1" x14ac:dyDescent="0.2">
      <c r="B1" s="210" t="s">
        <v>18</v>
      </c>
    </row>
    <row r="2" spans="2:10" ht="13.5" thickBot="1" x14ac:dyDescent="0.25">
      <c r="B2" s="143"/>
      <c r="C2" s="274"/>
      <c r="D2" s="274"/>
      <c r="E2" s="274"/>
      <c r="F2" s="274"/>
      <c r="G2" s="274"/>
      <c r="H2" s="274"/>
      <c r="I2" s="274"/>
      <c r="J2" s="274"/>
    </row>
    <row r="3" spans="2:10" ht="13.5" thickBot="1" x14ac:dyDescent="0.25">
      <c r="B3" s="93" t="s">
        <v>0</v>
      </c>
      <c r="C3" s="273">
        <v>39600</v>
      </c>
      <c r="D3" s="10"/>
      <c r="E3" s="10"/>
      <c r="F3" s="10"/>
      <c r="G3" s="273">
        <v>39965</v>
      </c>
      <c r="H3" s="10"/>
      <c r="I3" s="10"/>
      <c r="J3" s="10"/>
    </row>
    <row r="4" spans="2:10" ht="39" thickBot="1" x14ac:dyDescent="0.25">
      <c r="B4" s="272" t="s">
        <v>14</v>
      </c>
      <c r="C4" s="27" t="s">
        <v>15</v>
      </c>
      <c r="D4" s="10" t="s">
        <v>12</v>
      </c>
      <c r="E4" s="11" t="s">
        <v>16</v>
      </c>
      <c r="F4" s="125" t="s">
        <v>13</v>
      </c>
      <c r="G4" s="28" t="s">
        <v>15</v>
      </c>
      <c r="H4" s="10" t="s">
        <v>12</v>
      </c>
      <c r="I4" s="10" t="s">
        <v>16</v>
      </c>
      <c r="J4" s="11" t="s">
        <v>13</v>
      </c>
    </row>
    <row r="5" spans="2:10" x14ac:dyDescent="0.2">
      <c r="B5" s="96" t="s">
        <v>3</v>
      </c>
      <c r="C5" s="14"/>
      <c r="D5" s="13"/>
      <c r="E5" s="121"/>
      <c r="F5" s="147"/>
      <c r="G5" s="12"/>
      <c r="H5" s="13"/>
      <c r="I5" s="13"/>
      <c r="J5" s="15"/>
    </row>
    <row r="6" spans="2:10" x14ac:dyDescent="0.2">
      <c r="B6" s="97" t="s">
        <v>4</v>
      </c>
      <c r="C6" s="1">
        <v>1924.6927189999999</v>
      </c>
      <c r="D6" s="112">
        <v>44</v>
      </c>
      <c r="E6" s="122">
        <v>230.45500000000001</v>
      </c>
      <c r="F6" s="128">
        <v>68</v>
      </c>
      <c r="G6" s="126">
        <v>2112.3863719999999</v>
      </c>
      <c r="H6" s="112">
        <v>41.699999999999996</v>
      </c>
      <c r="I6" s="1">
        <v>238.74700000000001</v>
      </c>
      <c r="J6" s="118">
        <v>67.7</v>
      </c>
    </row>
    <row r="7" spans="2:10" x14ac:dyDescent="0.2">
      <c r="B7" s="97" t="s">
        <v>5</v>
      </c>
      <c r="C7" s="1">
        <v>853.64630399999999</v>
      </c>
      <c r="D7" s="112">
        <v>19</v>
      </c>
      <c r="E7" s="122">
        <v>49.207999999999998</v>
      </c>
      <c r="F7" s="128">
        <v>15</v>
      </c>
      <c r="G7" s="126">
        <v>1107.8993849999999</v>
      </c>
      <c r="H7" s="112">
        <v>21.9</v>
      </c>
      <c r="I7" s="1">
        <v>50.481999999999999</v>
      </c>
      <c r="J7" s="118">
        <v>14.299999999999999</v>
      </c>
    </row>
    <row r="8" spans="2:10" x14ac:dyDescent="0.2">
      <c r="B8" s="97" t="s">
        <v>6</v>
      </c>
      <c r="C8" s="1">
        <v>588.92229999999995</v>
      </c>
      <c r="D8" s="112">
        <v>13</v>
      </c>
      <c r="E8" s="122">
        <v>26.286999999999999</v>
      </c>
      <c r="F8" s="128">
        <v>8</v>
      </c>
      <c r="G8" s="126">
        <v>578.00877600000001</v>
      </c>
      <c r="H8" s="112">
        <v>11.4</v>
      </c>
      <c r="I8" s="1">
        <v>25.927</v>
      </c>
      <c r="J8" s="118">
        <v>7.3</v>
      </c>
    </row>
    <row r="9" spans="2:10" x14ac:dyDescent="0.2">
      <c r="B9" s="97" t="s">
        <v>7</v>
      </c>
      <c r="C9" s="1">
        <v>1045.7698789999999</v>
      </c>
      <c r="D9" s="112">
        <v>24</v>
      </c>
      <c r="E9" s="122">
        <v>33.232999999999997</v>
      </c>
      <c r="F9" s="128">
        <v>10</v>
      </c>
      <c r="G9" s="126">
        <v>1262.8549949999999</v>
      </c>
      <c r="H9" s="112">
        <v>25</v>
      </c>
      <c r="I9" s="1">
        <v>37.688000000000002</v>
      </c>
      <c r="J9" s="118">
        <v>10.7</v>
      </c>
    </row>
    <row r="10" spans="2:10" x14ac:dyDescent="0.2">
      <c r="B10" s="98" t="s">
        <v>8</v>
      </c>
      <c r="C10" s="113">
        <v>4413.0312009999998</v>
      </c>
      <c r="D10" s="114">
        <v>100</v>
      </c>
      <c r="E10" s="124">
        <v>339.18299999999999</v>
      </c>
      <c r="F10" s="132">
        <v>100</v>
      </c>
      <c r="G10" s="127">
        <v>5061.1495290000003</v>
      </c>
      <c r="H10" s="114">
        <v>100</v>
      </c>
      <c r="I10" s="113">
        <v>352.84399999999999</v>
      </c>
      <c r="J10" s="120">
        <v>100</v>
      </c>
    </row>
    <row r="11" spans="2:10" x14ac:dyDescent="0.2">
      <c r="B11" s="98"/>
      <c r="C11" s="18"/>
      <c r="D11" s="106"/>
      <c r="E11" s="20"/>
      <c r="F11" s="129"/>
      <c r="G11" s="45"/>
      <c r="H11" s="106"/>
      <c r="I11" s="19"/>
      <c r="J11" s="108"/>
    </row>
    <row r="12" spans="2:10" x14ac:dyDescent="0.2">
      <c r="B12" s="98" t="s">
        <v>2</v>
      </c>
      <c r="C12" s="18"/>
      <c r="D12" s="19"/>
      <c r="E12" s="20"/>
      <c r="F12" s="130"/>
      <c r="G12" s="45"/>
      <c r="H12" s="19"/>
      <c r="I12" s="19"/>
      <c r="J12" s="20"/>
    </row>
    <row r="13" spans="2:10" x14ac:dyDescent="0.2">
      <c r="B13" s="97" t="s">
        <v>9</v>
      </c>
      <c r="C13" s="1">
        <v>65.770409999999998</v>
      </c>
      <c r="D13" s="112">
        <v>4.9161057029119677</v>
      </c>
      <c r="E13" s="122">
        <v>51.664000000000001</v>
      </c>
      <c r="F13" s="128">
        <v>39.131686183024556</v>
      </c>
      <c r="G13" s="126">
        <v>70.11647099999999</v>
      </c>
      <c r="H13" s="112">
        <v>4.5067505644921688</v>
      </c>
      <c r="I13" s="1">
        <v>52.665999999999997</v>
      </c>
      <c r="J13" s="118">
        <v>39.146981432203006</v>
      </c>
    </row>
    <row r="14" spans="2:10" x14ac:dyDescent="0.2">
      <c r="B14" s="97" t="s">
        <v>10</v>
      </c>
      <c r="C14" s="1">
        <v>93.147629999999992</v>
      </c>
      <c r="D14" s="112">
        <v>6.9624561418384623</v>
      </c>
      <c r="E14" s="122">
        <v>21.832000000000001</v>
      </c>
      <c r="F14" s="128">
        <v>16.536136821535152</v>
      </c>
      <c r="G14" s="126">
        <v>94.114024000000001</v>
      </c>
      <c r="H14" s="112">
        <v>6.0491982089148442</v>
      </c>
      <c r="I14" s="1">
        <v>21.12</v>
      </c>
      <c r="J14" s="118">
        <v>15.698633802607521</v>
      </c>
    </row>
    <row r="15" spans="2:10" x14ac:dyDescent="0.2">
      <c r="B15" s="97" t="s">
        <v>6</v>
      </c>
      <c r="C15" s="1">
        <v>96.498695999999995</v>
      </c>
      <c r="D15" s="112">
        <v>7.2129364820618909</v>
      </c>
      <c r="E15" s="122">
        <v>13.77</v>
      </c>
      <c r="F15" s="128">
        <v>10.429763834396253</v>
      </c>
      <c r="G15" s="126">
        <v>106.62741699999999</v>
      </c>
      <c r="H15" s="112">
        <v>6.8534991122854994</v>
      </c>
      <c r="I15" s="1">
        <v>14.026</v>
      </c>
      <c r="J15" s="118">
        <v>10.4256173160688</v>
      </c>
    </row>
    <row r="16" spans="2:10" x14ac:dyDescent="0.2">
      <c r="B16" s="97" t="s">
        <v>7</v>
      </c>
      <c r="C16" s="1">
        <v>1082.4391599999999</v>
      </c>
      <c r="D16" s="112">
        <v>80.908501673187672</v>
      </c>
      <c r="E16" s="122">
        <v>44.76</v>
      </c>
      <c r="F16" s="128">
        <v>33.902413161044031</v>
      </c>
      <c r="G16" s="126">
        <v>1284.9519780000001</v>
      </c>
      <c r="H16" s="112">
        <v>82.590552114307485</v>
      </c>
      <c r="I16" s="1">
        <v>46.722000000000001</v>
      </c>
      <c r="J16" s="118">
        <v>34.728767449120674</v>
      </c>
    </row>
    <row r="17" spans="2:10" x14ac:dyDescent="0.2">
      <c r="B17" s="98" t="s">
        <v>11</v>
      </c>
      <c r="C17" s="113">
        <v>1337.855896</v>
      </c>
      <c r="D17" s="114">
        <v>100</v>
      </c>
      <c r="E17" s="124">
        <v>132.02600000000001</v>
      </c>
      <c r="F17" s="132">
        <v>100</v>
      </c>
      <c r="G17" s="127">
        <v>1555.80989</v>
      </c>
      <c r="H17" s="114">
        <v>100</v>
      </c>
      <c r="I17" s="113">
        <v>134.53399999999999</v>
      </c>
      <c r="J17" s="120">
        <v>100</v>
      </c>
    </row>
    <row r="18" spans="2:10" x14ac:dyDescent="0.2">
      <c r="B18" s="98"/>
      <c r="C18" s="1"/>
      <c r="D18" s="112"/>
      <c r="E18" s="122"/>
      <c r="F18" s="128"/>
      <c r="G18" s="126"/>
      <c r="H18" s="112"/>
      <c r="I18" s="1"/>
      <c r="J18" s="118"/>
    </row>
    <row r="19" spans="2:10" ht="13.5" thickBot="1" x14ac:dyDescent="0.25">
      <c r="B19" s="99" t="s">
        <v>1</v>
      </c>
      <c r="C19" s="115">
        <v>5750.8870969999998</v>
      </c>
      <c r="D19" s="116"/>
      <c r="E19" s="123">
        <v>471.209</v>
      </c>
      <c r="F19" s="131"/>
      <c r="G19" s="115">
        <v>6616.9594190000007</v>
      </c>
      <c r="H19" s="116"/>
      <c r="I19" s="117">
        <v>487.37799999999999</v>
      </c>
      <c r="J19" s="119"/>
    </row>
    <row r="20" spans="2:10" ht="13.5" thickBot="1" x14ac:dyDescent="0.25">
      <c r="B20" s="111"/>
      <c r="C20" s="25"/>
      <c r="D20" s="25"/>
      <c r="E20" s="25"/>
      <c r="F20" s="25"/>
      <c r="G20" s="25"/>
      <c r="H20" s="25"/>
      <c r="I20" s="25"/>
      <c r="J20" s="26"/>
    </row>
    <row r="21" spans="2:10" ht="13.5" thickBot="1" x14ac:dyDescent="0.25">
      <c r="B21" s="95" t="s">
        <v>0</v>
      </c>
      <c r="C21" s="9">
        <v>40330</v>
      </c>
      <c r="D21" s="10"/>
      <c r="E21" s="10"/>
      <c r="F21" s="11"/>
      <c r="G21" s="90">
        <v>40695</v>
      </c>
      <c r="H21" s="10"/>
      <c r="I21" s="10"/>
      <c r="J21" s="10"/>
    </row>
    <row r="22" spans="2:10" ht="39" thickBot="1" x14ac:dyDescent="0.25">
      <c r="B22" s="94" t="s">
        <v>14</v>
      </c>
      <c r="C22" s="27" t="s">
        <v>15</v>
      </c>
      <c r="D22" s="10" t="s">
        <v>12</v>
      </c>
      <c r="E22" s="10" t="s">
        <v>16</v>
      </c>
      <c r="F22" s="11" t="s">
        <v>13</v>
      </c>
      <c r="G22" s="27" t="s">
        <v>15</v>
      </c>
      <c r="H22" s="10" t="s">
        <v>12</v>
      </c>
      <c r="I22" s="10" t="s">
        <v>16</v>
      </c>
      <c r="J22" s="11" t="s">
        <v>13</v>
      </c>
    </row>
    <row r="23" spans="2:10" x14ac:dyDescent="0.2">
      <c r="B23" s="96" t="s">
        <v>3</v>
      </c>
      <c r="C23" s="30"/>
      <c r="D23" s="31"/>
      <c r="E23" s="31"/>
      <c r="F23" s="32"/>
      <c r="G23" s="33"/>
      <c r="H23" s="31"/>
      <c r="I23" s="31"/>
      <c r="J23" s="34"/>
    </row>
    <row r="24" spans="2:10" x14ac:dyDescent="0.2">
      <c r="B24" s="97" t="s">
        <v>4</v>
      </c>
      <c r="C24" s="35">
        <v>1500.2900119999999</v>
      </c>
      <c r="D24" s="36">
        <v>29</v>
      </c>
      <c r="E24" s="37">
        <v>215.321</v>
      </c>
      <c r="F24" s="38">
        <v>60</v>
      </c>
      <c r="G24" s="39">
        <v>1378</v>
      </c>
      <c r="H24" s="40">
        <v>25</v>
      </c>
      <c r="I24" s="41">
        <v>221</v>
      </c>
      <c r="J24" s="42">
        <v>57</v>
      </c>
    </row>
    <row r="25" spans="2:10" x14ac:dyDescent="0.2">
      <c r="B25" s="97" t="s">
        <v>5</v>
      </c>
      <c r="C25" s="35">
        <v>1386.487024</v>
      </c>
      <c r="D25" s="36">
        <v>27</v>
      </c>
      <c r="E25" s="37">
        <v>84.009</v>
      </c>
      <c r="F25" s="38">
        <v>23</v>
      </c>
      <c r="G25" s="39">
        <v>1388</v>
      </c>
      <c r="H25" s="40">
        <v>25</v>
      </c>
      <c r="I25" s="41">
        <v>89</v>
      </c>
      <c r="J25" s="42">
        <v>23</v>
      </c>
    </row>
    <row r="26" spans="2:10" x14ac:dyDescent="0.2">
      <c r="B26" s="97" t="s">
        <v>6</v>
      </c>
      <c r="C26" s="35">
        <v>793.01019499999995</v>
      </c>
      <c r="D26" s="36">
        <v>15</v>
      </c>
      <c r="E26" s="37">
        <v>26.678999999999998</v>
      </c>
      <c r="F26" s="38">
        <v>7</v>
      </c>
      <c r="G26" s="39">
        <v>913</v>
      </c>
      <c r="H26" s="40">
        <v>17</v>
      </c>
      <c r="I26" s="41">
        <v>37</v>
      </c>
      <c r="J26" s="42">
        <v>9</v>
      </c>
    </row>
    <row r="27" spans="2:10" x14ac:dyDescent="0.2">
      <c r="B27" s="97" t="s">
        <v>7</v>
      </c>
      <c r="C27" s="35">
        <v>1470.7748320000001</v>
      </c>
      <c r="D27" s="36">
        <v>29</v>
      </c>
      <c r="E27" s="37">
        <v>37.805</v>
      </c>
      <c r="F27" s="38">
        <v>10</v>
      </c>
      <c r="G27" s="39">
        <v>1843</v>
      </c>
      <c r="H27" s="40">
        <v>33</v>
      </c>
      <c r="I27" s="41">
        <v>43</v>
      </c>
      <c r="J27" s="42">
        <v>11</v>
      </c>
    </row>
    <row r="28" spans="2:10" x14ac:dyDescent="0.2">
      <c r="B28" s="98" t="s">
        <v>8</v>
      </c>
      <c r="C28" s="43">
        <v>5150.5620630000003</v>
      </c>
      <c r="D28" s="21">
        <v>100</v>
      </c>
      <c r="E28" s="21">
        <f t="shared" ref="E28:F28" si="0">SUM(E24:E27)</f>
        <v>363.81399999999996</v>
      </c>
      <c r="F28" s="22">
        <f t="shared" si="0"/>
        <v>100</v>
      </c>
      <c r="G28" s="44">
        <f>SUM(G24:G27)</f>
        <v>5522</v>
      </c>
      <c r="H28" s="21">
        <f t="shared" ref="H28:J28" si="1">SUM(H24:H27)</f>
        <v>100</v>
      </c>
      <c r="I28" s="21">
        <f t="shared" si="1"/>
        <v>390</v>
      </c>
      <c r="J28" s="22">
        <f t="shared" si="1"/>
        <v>100</v>
      </c>
    </row>
    <row r="29" spans="2:10" x14ac:dyDescent="0.2">
      <c r="B29" s="98"/>
      <c r="C29" s="18"/>
      <c r="D29" s="106" t="s">
        <v>17</v>
      </c>
      <c r="E29" s="19"/>
      <c r="F29" s="108" t="s">
        <v>17</v>
      </c>
      <c r="G29" s="45"/>
      <c r="H29" s="106" t="s">
        <v>17</v>
      </c>
      <c r="I29" s="19"/>
      <c r="J29" s="108" t="s">
        <v>17</v>
      </c>
    </row>
    <row r="30" spans="2:10" x14ac:dyDescent="0.2">
      <c r="B30" s="98" t="s">
        <v>2</v>
      </c>
      <c r="C30" s="16"/>
      <c r="D30" s="19"/>
      <c r="E30" s="19"/>
      <c r="F30" s="20"/>
      <c r="G30" s="48"/>
      <c r="H30" s="46"/>
      <c r="I30" s="19"/>
      <c r="J30" s="47"/>
    </row>
    <row r="31" spans="2:10" x14ac:dyDescent="0.2">
      <c r="B31" s="97" t="s">
        <v>9</v>
      </c>
      <c r="C31" s="49">
        <v>75.291163839999996</v>
      </c>
      <c r="D31" s="19">
        <v>4</v>
      </c>
      <c r="E31" s="19">
        <v>55.405999999999999</v>
      </c>
      <c r="F31" s="20">
        <v>40</v>
      </c>
      <c r="G31" s="39">
        <v>72</v>
      </c>
      <c r="H31" s="50">
        <v>3</v>
      </c>
      <c r="I31" s="40">
        <v>53</v>
      </c>
      <c r="J31" s="51">
        <v>38</v>
      </c>
    </row>
    <row r="32" spans="2:10" x14ac:dyDescent="0.2">
      <c r="B32" s="97" t="s">
        <v>10</v>
      </c>
      <c r="C32" s="49">
        <v>97.439877940000002</v>
      </c>
      <c r="D32" s="19">
        <v>5</v>
      </c>
      <c r="E32" s="19">
        <v>21.574999999999999</v>
      </c>
      <c r="F32" s="20">
        <v>15</v>
      </c>
      <c r="G32" s="39">
        <v>107</v>
      </c>
      <c r="H32" s="50">
        <v>5</v>
      </c>
      <c r="I32" s="40">
        <v>23</v>
      </c>
      <c r="J32" s="51">
        <v>16</v>
      </c>
    </row>
    <row r="33" spans="2:10" x14ac:dyDescent="0.2">
      <c r="B33" s="97" t="s">
        <v>6</v>
      </c>
      <c r="C33" s="49">
        <v>108.50824136</v>
      </c>
      <c r="D33" s="19">
        <v>6</v>
      </c>
      <c r="E33" s="19">
        <v>13.503</v>
      </c>
      <c r="F33" s="20">
        <v>10</v>
      </c>
      <c r="G33" s="39">
        <v>106</v>
      </c>
      <c r="H33" s="50">
        <v>5</v>
      </c>
      <c r="I33" s="40">
        <v>14</v>
      </c>
      <c r="J33" s="51">
        <v>10</v>
      </c>
    </row>
    <row r="34" spans="2:10" x14ac:dyDescent="0.2">
      <c r="B34" s="97" t="s">
        <v>7</v>
      </c>
      <c r="C34" s="49">
        <v>1662.3038565100101</v>
      </c>
      <c r="D34" s="19">
        <v>85</v>
      </c>
      <c r="E34" s="19">
        <v>48.652000000000001</v>
      </c>
      <c r="F34" s="20">
        <v>35</v>
      </c>
      <c r="G34" s="39">
        <v>1986</v>
      </c>
      <c r="H34" s="50">
        <v>87</v>
      </c>
      <c r="I34" s="40">
        <v>51</v>
      </c>
      <c r="J34" s="51">
        <v>36</v>
      </c>
    </row>
    <row r="35" spans="2:10" x14ac:dyDescent="0.2">
      <c r="B35" s="98" t="s">
        <v>11</v>
      </c>
      <c r="C35" s="17">
        <f>SUM(C31:C34)</f>
        <v>1943.5431396500101</v>
      </c>
      <c r="D35" s="21">
        <f>SUM(D31:D34)</f>
        <v>100</v>
      </c>
      <c r="E35" s="21">
        <f>SUM(E31:E34)</f>
        <v>139.136</v>
      </c>
      <c r="F35" s="22">
        <f>SUM(F31:F34)</f>
        <v>100</v>
      </c>
      <c r="G35" s="8">
        <f>SUM(G31:G34)</f>
        <v>2271</v>
      </c>
      <c r="H35" s="52">
        <f>SUM(H31:H34)</f>
        <v>100</v>
      </c>
      <c r="I35" s="6">
        <f>SUM(I31:I34)</f>
        <v>141</v>
      </c>
      <c r="J35" s="53">
        <f>SUM(J31:J34)</f>
        <v>100</v>
      </c>
    </row>
    <row r="36" spans="2:10" x14ac:dyDescent="0.2">
      <c r="B36" s="98"/>
      <c r="C36" s="17"/>
      <c r="D36" s="106" t="s">
        <v>17</v>
      </c>
      <c r="E36" s="21"/>
      <c r="F36" s="108" t="s">
        <v>17</v>
      </c>
      <c r="G36" s="172"/>
      <c r="H36" s="170"/>
      <c r="I36" s="170"/>
      <c r="J36" s="173"/>
    </row>
    <row r="37" spans="2:10" ht="13.5" thickBot="1" x14ac:dyDescent="0.25">
      <c r="B37" s="99" t="s">
        <v>1</v>
      </c>
      <c r="C37" s="29">
        <f>SUM(C35,C28)</f>
        <v>7094.1052026500101</v>
      </c>
      <c r="D37" s="23"/>
      <c r="E37" s="54">
        <f>SUM(E35,E28)</f>
        <v>502.94999999999993</v>
      </c>
      <c r="F37" s="24"/>
      <c r="G37" s="29">
        <f>G28+G35</f>
        <v>7793</v>
      </c>
      <c r="H37" s="55"/>
      <c r="I37" s="54">
        <f>I28+I35</f>
        <v>531</v>
      </c>
      <c r="J37" s="24"/>
    </row>
    <row r="38" spans="2:10" ht="13.5" thickBot="1" x14ac:dyDescent="0.25">
      <c r="B38" s="95"/>
      <c r="C38" s="164"/>
      <c r="D38" s="91"/>
      <c r="E38" s="92"/>
      <c r="F38" s="91"/>
      <c r="G38" s="145"/>
      <c r="H38" s="145"/>
      <c r="I38" s="145"/>
      <c r="J38" s="148"/>
    </row>
    <row r="39" spans="2:10" ht="13.5" thickBot="1" x14ac:dyDescent="0.25">
      <c r="B39" s="95" t="s">
        <v>0</v>
      </c>
      <c r="C39" s="144">
        <v>41061</v>
      </c>
      <c r="D39" s="87"/>
      <c r="E39" s="87"/>
      <c r="F39" s="149"/>
      <c r="G39" s="89">
        <v>41426</v>
      </c>
      <c r="H39" s="88"/>
      <c r="I39" s="88"/>
      <c r="J39" s="88"/>
    </row>
    <row r="40" spans="2:10" ht="39" thickBot="1" x14ac:dyDescent="0.25">
      <c r="B40" s="94" t="s">
        <v>14</v>
      </c>
      <c r="C40" s="85" t="s">
        <v>15</v>
      </c>
      <c r="D40" s="57" t="s">
        <v>12</v>
      </c>
      <c r="E40" s="57" t="s">
        <v>16</v>
      </c>
      <c r="F40" s="86" t="s">
        <v>13</v>
      </c>
      <c r="G40" s="85" t="s">
        <v>15</v>
      </c>
      <c r="H40" s="57" t="s">
        <v>12</v>
      </c>
      <c r="I40" s="57" t="s">
        <v>16</v>
      </c>
      <c r="J40" s="67" t="s">
        <v>13</v>
      </c>
    </row>
    <row r="41" spans="2:10" x14ac:dyDescent="0.2">
      <c r="B41" s="96" t="s">
        <v>3</v>
      </c>
      <c r="C41" s="14"/>
      <c r="D41" s="13"/>
      <c r="E41" s="13"/>
      <c r="F41" s="15"/>
      <c r="G41" s="68"/>
      <c r="H41" s="56"/>
      <c r="I41" s="56"/>
      <c r="J41" s="84"/>
    </row>
    <row r="42" spans="2:10" x14ac:dyDescent="0.2">
      <c r="B42" s="97" t="s">
        <v>4</v>
      </c>
      <c r="C42" s="58">
        <v>1254.73334449</v>
      </c>
      <c r="D42" s="50">
        <v>21.207797191200282</v>
      </c>
      <c r="E42" s="41">
        <v>224.52</v>
      </c>
      <c r="F42" s="51">
        <v>54.947932599943705</v>
      </c>
      <c r="G42" s="58">
        <v>1245.55063077001</v>
      </c>
      <c r="H42" s="50">
        <v>20.835006871830124</v>
      </c>
      <c r="I42" s="41">
        <v>221.6</v>
      </c>
      <c r="J42" s="51">
        <v>50.79085672898632</v>
      </c>
    </row>
    <row r="43" spans="2:10" x14ac:dyDescent="0.2">
      <c r="B43" s="97" t="s">
        <v>5</v>
      </c>
      <c r="C43" s="58">
        <v>1079.0701703100001</v>
      </c>
      <c r="D43" s="50">
        <v>18.23869703286465</v>
      </c>
      <c r="E43" s="41">
        <v>72.218999999999994</v>
      </c>
      <c r="F43" s="51">
        <v>17.674526743431915</v>
      </c>
      <c r="G43" s="58">
        <v>901.90489785999705</v>
      </c>
      <c r="H43" s="50">
        <v>15.086656680631297</v>
      </c>
      <c r="I43" s="41">
        <v>84.468999999999994</v>
      </c>
      <c r="J43" s="51">
        <v>19.360346918053907</v>
      </c>
    </row>
    <row r="44" spans="2:10" x14ac:dyDescent="0.2">
      <c r="B44" s="97" t="s">
        <v>6</v>
      </c>
      <c r="C44" s="58">
        <v>1217.0030800500001</v>
      </c>
      <c r="D44" s="50">
        <v>21</v>
      </c>
      <c r="E44" s="41">
        <v>55.680999999999997</v>
      </c>
      <c r="F44" s="51">
        <v>14</v>
      </c>
      <c r="G44" s="58">
        <v>902.63831322999795</v>
      </c>
      <c r="H44" s="50">
        <v>15</v>
      </c>
      <c r="I44" s="41">
        <v>50</v>
      </c>
      <c r="J44" s="51">
        <v>12</v>
      </c>
    </row>
    <row r="45" spans="2:10" x14ac:dyDescent="0.2">
      <c r="B45" s="97" t="s">
        <v>7</v>
      </c>
      <c r="C45" s="58">
        <v>2365.5709207100199</v>
      </c>
      <c r="D45" s="50">
        <v>40</v>
      </c>
      <c r="E45" s="41">
        <v>56.185000000000002</v>
      </c>
      <c r="F45" s="51">
        <v>14</v>
      </c>
      <c r="G45" s="58">
        <v>2928.0689603799801</v>
      </c>
      <c r="H45" s="50">
        <v>49</v>
      </c>
      <c r="I45" s="41">
        <v>80</v>
      </c>
      <c r="J45" s="51">
        <v>18</v>
      </c>
    </row>
    <row r="46" spans="2:10" x14ac:dyDescent="0.2">
      <c r="B46" s="98" t="s">
        <v>8</v>
      </c>
      <c r="C46" s="59">
        <v>5916.3775151213003</v>
      </c>
      <c r="D46" s="2">
        <v>100</v>
      </c>
      <c r="E46" s="5">
        <v>408.60500000000008</v>
      </c>
      <c r="F46" s="150">
        <v>99.999999999999986</v>
      </c>
      <c r="G46" s="59">
        <v>5978.1628027003007</v>
      </c>
      <c r="H46" s="2">
        <v>99.999999999999986</v>
      </c>
      <c r="I46" s="41">
        <v>436.29899999999992</v>
      </c>
      <c r="J46" s="51">
        <v>100</v>
      </c>
    </row>
    <row r="47" spans="2:10" x14ac:dyDescent="0.2">
      <c r="B47" s="98"/>
      <c r="C47" s="60"/>
      <c r="D47" s="106" t="s">
        <v>17</v>
      </c>
      <c r="E47" s="61"/>
      <c r="F47" s="108" t="s">
        <v>17</v>
      </c>
      <c r="G47" s="62"/>
      <c r="H47" s="106" t="s">
        <v>17</v>
      </c>
      <c r="I47" s="61"/>
      <c r="J47" s="108" t="s">
        <v>17</v>
      </c>
    </row>
    <row r="48" spans="2:10" x14ac:dyDescent="0.2">
      <c r="B48" s="98" t="s">
        <v>2</v>
      </c>
      <c r="C48" s="62"/>
      <c r="D48" s="61"/>
      <c r="E48" s="61"/>
      <c r="F48" s="63"/>
      <c r="G48" s="62"/>
      <c r="H48" s="61"/>
      <c r="I48" s="61"/>
      <c r="J48" s="63"/>
    </row>
    <row r="49" spans="2:10" x14ac:dyDescent="0.2">
      <c r="B49" s="97" t="s">
        <v>9</v>
      </c>
      <c r="C49" s="64">
        <v>71637309.950000003</v>
      </c>
      <c r="D49" s="50">
        <v>2.921159769522879</v>
      </c>
      <c r="E49" s="65">
        <v>51710</v>
      </c>
      <c r="F49" s="51">
        <v>35.134565862872599</v>
      </c>
      <c r="G49" s="64">
        <v>71822615</v>
      </c>
      <c r="H49" s="50">
        <v>2.5830077509465812</v>
      </c>
      <c r="I49" s="65">
        <v>51967</v>
      </c>
      <c r="J49" s="51">
        <v>35.456381425432909</v>
      </c>
    </row>
    <row r="50" spans="2:10" x14ac:dyDescent="0.2">
      <c r="B50" s="97" t="s">
        <v>10</v>
      </c>
      <c r="C50" s="64">
        <v>114655626.09999999</v>
      </c>
      <c r="D50" s="50">
        <v>4.6753207587853787</v>
      </c>
      <c r="E50" s="65">
        <v>23332</v>
      </c>
      <c r="F50" s="51">
        <v>15.853020512715982</v>
      </c>
      <c r="G50" s="64">
        <v>115269709.92</v>
      </c>
      <c r="H50" s="50">
        <v>4.1455265054429455</v>
      </c>
      <c r="I50" s="65">
        <v>21333</v>
      </c>
      <c r="J50" s="51">
        <v>14.555217444700681</v>
      </c>
    </row>
    <row r="51" spans="2:10" x14ac:dyDescent="0.2">
      <c r="B51" s="97" t="s">
        <v>6</v>
      </c>
      <c r="C51" s="64">
        <v>125568801.36</v>
      </c>
      <c r="D51" s="50">
        <v>5.1203280957375163</v>
      </c>
      <c r="E51" s="65">
        <v>16210</v>
      </c>
      <c r="F51" s="51">
        <v>11.013949190430571</v>
      </c>
      <c r="G51" s="64">
        <v>138625634.31999999</v>
      </c>
      <c r="H51" s="50">
        <v>4.9854922147912104</v>
      </c>
      <c r="I51" s="65">
        <v>15015</v>
      </c>
      <c r="J51" s="51">
        <v>10.244531473875252</v>
      </c>
    </row>
    <row r="52" spans="2:10" x14ac:dyDescent="0.2">
      <c r="B52" s="97" t="s">
        <v>7</v>
      </c>
      <c r="C52" s="64">
        <v>2140496764.0799999</v>
      </c>
      <c r="D52" s="50">
        <v>87.283191375954232</v>
      </c>
      <c r="E52" s="65">
        <v>55925</v>
      </c>
      <c r="F52" s="51">
        <v>37.998464433980857</v>
      </c>
      <c r="G52" s="64">
        <v>2454862740.6700001</v>
      </c>
      <c r="H52" s="50">
        <v>88.28597352881927</v>
      </c>
      <c r="I52" s="65">
        <v>58251</v>
      </c>
      <c r="J52" s="51">
        <v>39.743869655991162</v>
      </c>
    </row>
    <row r="53" spans="2:10" x14ac:dyDescent="0.2">
      <c r="B53" s="98" t="s">
        <v>11</v>
      </c>
      <c r="C53" s="4">
        <v>2452358501.4899998</v>
      </c>
      <c r="D53" s="50">
        <v>100</v>
      </c>
      <c r="E53" s="3">
        <v>147177</v>
      </c>
      <c r="F53" s="51">
        <v>100</v>
      </c>
      <c r="G53" s="4">
        <v>2780580699.9099998</v>
      </c>
      <c r="H53" s="50">
        <v>100</v>
      </c>
      <c r="I53" s="3">
        <v>146566</v>
      </c>
      <c r="J53" s="51">
        <v>100</v>
      </c>
    </row>
    <row r="54" spans="2:10" x14ac:dyDescent="0.2">
      <c r="B54" s="98"/>
      <c r="C54" s="172"/>
      <c r="D54" s="170"/>
      <c r="E54" s="170"/>
      <c r="F54" s="173"/>
      <c r="G54" s="172"/>
      <c r="H54" s="170"/>
      <c r="I54" s="170"/>
      <c r="J54" s="173"/>
    </row>
    <row r="55" spans="2:10" ht="13.5" thickBot="1" x14ac:dyDescent="0.25">
      <c r="B55" s="99" t="s">
        <v>1</v>
      </c>
      <c r="C55" s="179">
        <v>8368</v>
      </c>
      <c r="D55" s="7"/>
      <c r="E55" s="7">
        <v>556</v>
      </c>
      <c r="F55" s="151"/>
      <c r="G55" s="169">
        <v>8759</v>
      </c>
      <c r="H55" s="175"/>
      <c r="I55" s="175">
        <v>583</v>
      </c>
      <c r="J55" s="178"/>
    </row>
    <row r="56" spans="2:10" ht="13.5" thickBot="1" x14ac:dyDescent="0.25">
      <c r="B56" s="111"/>
      <c r="C56" s="145"/>
      <c r="D56" s="143"/>
      <c r="E56" s="143"/>
      <c r="F56" s="143"/>
      <c r="G56" s="143"/>
      <c r="H56" s="143"/>
      <c r="I56" s="143"/>
      <c r="J56" s="148"/>
    </row>
    <row r="57" spans="2:10" ht="13.5" thickBot="1" x14ac:dyDescent="0.25">
      <c r="B57" s="95" t="s">
        <v>0</v>
      </c>
      <c r="C57" s="144">
        <v>41791</v>
      </c>
      <c r="D57" s="87"/>
      <c r="E57" s="87"/>
      <c r="F57" s="149"/>
      <c r="G57" s="110">
        <v>42156</v>
      </c>
      <c r="H57" s="88"/>
      <c r="I57" s="88"/>
      <c r="J57" s="88"/>
    </row>
    <row r="58" spans="2:10" ht="39" thickBot="1" x14ac:dyDescent="0.25">
      <c r="B58" s="66" t="s">
        <v>14</v>
      </c>
      <c r="C58" s="85" t="s">
        <v>15</v>
      </c>
      <c r="D58" s="57" t="s">
        <v>12</v>
      </c>
      <c r="E58" s="57" t="s">
        <v>16</v>
      </c>
      <c r="F58" s="86" t="s">
        <v>13</v>
      </c>
      <c r="G58" s="85" t="s">
        <v>15</v>
      </c>
      <c r="H58" s="57" t="s">
        <v>12</v>
      </c>
      <c r="I58" s="57" t="s">
        <v>16</v>
      </c>
      <c r="J58" s="86" t="s">
        <v>13</v>
      </c>
    </row>
    <row r="59" spans="2:10" x14ac:dyDescent="0.2">
      <c r="B59" s="100" t="s">
        <v>3</v>
      </c>
      <c r="C59" s="69"/>
      <c r="D59" s="70"/>
      <c r="E59" s="70"/>
      <c r="F59" s="152"/>
      <c r="G59" s="14"/>
      <c r="H59" s="13"/>
      <c r="I59" s="13"/>
      <c r="J59" s="121"/>
    </row>
    <row r="60" spans="2:10" x14ac:dyDescent="0.2">
      <c r="B60" s="101" t="s">
        <v>4</v>
      </c>
      <c r="C60" s="71">
        <v>1298.9020812599999</v>
      </c>
      <c r="D60" s="72">
        <v>20.815337123936285</v>
      </c>
      <c r="E60" s="72">
        <v>229.227</v>
      </c>
      <c r="F60" s="153">
        <v>52.652287761852257</v>
      </c>
      <c r="G60" s="60">
        <v>1333.4</v>
      </c>
      <c r="H60" s="40">
        <v>21.908807034305859</v>
      </c>
      <c r="I60" s="40">
        <v>212.31399999999999</v>
      </c>
      <c r="J60" s="42">
        <v>57.715351325489863</v>
      </c>
    </row>
    <row r="61" spans="2:10" x14ac:dyDescent="0.2">
      <c r="B61" s="101" t="s">
        <v>5</v>
      </c>
      <c r="C61" s="71">
        <v>936.74502423000001</v>
      </c>
      <c r="D61" s="72">
        <v>15.011650038779392</v>
      </c>
      <c r="E61" s="72">
        <v>72.131</v>
      </c>
      <c r="F61" s="153">
        <v>16.568127526644616</v>
      </c>
      <c r="G61" s="60">
        <v>809.10386300000005</v>
      </c>
      <c r="H61" s="40">
        <v>13.294210593354167</v>
      </c>
      <c r="I61" s="40">
        <v>51.615000000000002</v>
      </c>
      <c r="J61" s="42">
        <v>14.031000587173523</v>
      </c>
    </row>
    <row r="62" spans="2:10" x14ac:dyDescent="0.2">
      <c r="B62" s="101" t="s">
        <v>6</v>
      </c>
      <c r="C62" s="71">
        <v>642.65737242</v>
      </c>
      <c r="D62" s="72">
        <v>10.298797773215428</v>
      </c>
      <c r="E62" s="72">
        <v>42.728000000000002</v>
      </c>
      <c r="F62" s="153">
        <v>9.8144064682102172</v>
      </c>
      <c r="G62" s="60">
        <v>630.71353065999995</v>
      </c>
      <c r="H62" s="40">
        <v>10.363117621985669</v>
      </c>
      <c r="I62" s="40">
        <v>33.613</v>
      </c>
      <c r="J62" s="42">
        <v>9.1373442359132717</v>
      </c>
    </row>
    <row r="63" spans="2:10" x14ac:dyDescent="0.2">
      <c r="B63" s="101" t="s">
        <v>7</v>
      </c>
      <c r="C63" s="71">
        <v>3361.81584071</v>
      </c>
      <c r="D63" s="72">
        <v>53.874215064068899</v>
      </c>
      <c r="E63" s="72">
        <v>91.274000000000001</v>
      </c>
      <c r="F63" s="153">
        <v>20.965178243292907</v>
      </c>
      <c r="G63" s="60">
        <v>3312.9533995299998</v>
      </c>
      <c r="H63" s="40">
        <v>54.434420836920935</v>
      </c>
      <c r="I63" s="40">
        <v>70.322000000000003</v>
      </c>
      <c r="J63" s="42">
        <v>19.116303851423353</v>
      </c>
    </row>
    <row r="64" spans="2:10" x14ac:dyDescent="0.2">
      <c r="B64" s="102" t="s">
        <v>8</v>
      </c>
      <c r="C64" s="73">
        <v>6240.12031862</v>
      </c>
      <c r="D64" s="74">
        <v>100</v>
      </c>
      <c r="E64" s="74">
        <v>435.36</v>
      </c>
      <c r="F64" s="154">
        <v>100</v>
      </c>
      <c r="G64" s="59">
        <v>6086.1369489999997</v>
      </c>
      <c r="H64" s="75">
        <v>100</v>
      </c>
      <c r="I64" s="75">
        <v>367.86399999999998</v>
      </c>
      <c r="J64" s="76">
        <v>100</v>
      </c>
    </row>
    <row r="65" spans="2:12" x14ac:dyDescent="0.2">
      <c r="B65" s="101"/>
      <c r="C65" s="77"/>
      <c r="D65" s="106" t="s">
        <v>17</v>
      </c>
      <c r="E65" s="78"/>
      <c r="F65" s="108" t="s">
        <v>17</v>
      </c>
      <c r="G65" s="60"/>
      <c r="H65" s="106" t="s">
        <v>17</v>
      </c>
      <c r="I65" s="40"/>
      <c r="J65" s="108" t="s">
        <v>17</v>
      </c>
    </row>
    <row r="66" spans="2:12" x14ac:dyDescent="0.2">
      <c r="B66" s="102" t="s">
        <v>2</v>
      </c>
      <c r="C66" s="77"/>
      <c r="D66" s="78"/>
      <c r="E66" s="78"/>
      <c r="F66" s="155"/>
      <c r="G66" s="60"/>
      <c r="H66" s="40"/>
      <c r="I66" s="40"/>
      <c r="J66" s="79"/>
    </row>
    <row r="67" spans="2:12" x14ac:dyDescent="0.2">
      <c r="B67" s="101" t="s">
        <v>9</v>
      </c>
      <c r="C67" s="71">
        <v>69.572862270000002</v>
      </c>
      <c r="D67" s="78">
        <v>2.2830831527954354</v>
      </c>
      <c r="E67" s="78">
        <v>43.412999999999997</v>
      </c>
      <c r="F67" s="155">
        <v>31.865324906964972</v>
      </c>
      <c r="G67" s="60">
        <v>63.161353800000001</v>
      </c>
      <c r="H67" s="40">
        <v>1.9281991700462928</v>
      </c>
      <c r="I67" s="40">
        <v>41.594000000000001</v>
      </c>
      <c r="J67" s="42">
        <v>32.006710066639002</v>
      </c>
    </row>
    <row r="68" spans="2:12" x14ac:dyDescent="0.2">
      <c r="B68" s="101" t="s">
        <v>10</v>
      </c>
      <c r="C68" s="71">
        <v>114.38797013</v>
      </c>
      <c r="D68" s="78">
        <v>3.7537229167425266</v>
      </c>
      <c r="E68" s="78">
        <v>20.94</v>
      </c>
      <c r="F68" s="155">
        <v>15.370048224076809</v>
      </c>
      <c r="G68" s="60">
        <v>106.34124301999999</v>
      </c>
      <c r="H68" s="40">
        <v>3.246401227911222</v>
      </c>
      <c r="I68" s="40">
        <v>17.917999999999999</v>
      </c>
      <c r="J68" s="42">
        <v>13.78795573818428</v>
      </c>
    </row>
    <row r="69" spans="2:12" x14ac:dyDescent="0.2">
      <c r="B69" s="101" t="s">
        <v>6</v>
      </c>
      <c r="C69" s="71">
        <v>136.54496448</v>
      </c>
      <c r="D69" s="78">
        <v>4.4808205071902547</v>
      </c>
      <c r="E69" s="78">
        <v>13.895</v>
      </c>
      <c r="F69" s="155">
        <v>10.198988542194233</v>
      </c>
      <c r="G69" s="60">
        <v>120.35631804</v>
      </c>
      <c r="H69" s="40">
        <v>3.6742555153172742</v>
      </c>
      <c r="I69" s="40">
        <v>13.167999999999999</v>
      </c>
      <c r="J69" s="42">
        <v>10.13281622728042</v>
      </c>
    </row>
    <row r="70" spans="2:12" x14ac:dyDescent="0.2">
      <c r="B70" s="101" t="s">
        <v>7</v>
      </c>
      <c r="C70" s="71">
        <v>2726.8147610599999</v>
      </c>
      <c r="D70" s="78">
        <v>89.482373423271781</v>
      </c>
      <c r="E70" s="78">
        <v>57.991</v>
      </c>
      <c r="F70" s="155">
        <v>42.565638326764002</v>
      </c>
      <c r="G70" s="60">
        <v>2985.80652371</v>
      </c>
      <c r="H70" s="40">
        <v>91.151144086725211</v>
      </c>
      <c r="I70" s="40">
        <v>57.274000000000001</v>
      </c>
      <c r="J70" s="42">
        <v>44.072517967896331</v>
      </c>
    </row>
    <row r="71" spans="2:12" x14ac:dyDescent="0.2">
      <c r="B71" s="102" t="s">
        <v>11</v>
      </c>
      <c r="C71" s="171">
        <v>3047.3205579400001</v>
      </c>
      <c r="D71" s="80">
        <v>100</v>
      </c>
      <c r="E71" s="80">
        <v>136.23899999999998</v>
      </c>
      <c r="F71" s="156">
        <v>100.00000000000001</v>
      </c>
      <c r="G71" s="59">
        <v>3275.6654385699999</v>
      </c>
      <c r="H71" s="75">
        <v>100</v>
      </c>
      <c r="I71" s="75">
        <v>129.95400000000001</v>
      </c>
      <c r="J71" s="76">
        <v>100</v>
      </c>
    </row>
    <row r="72" spans="2:12" x14ac:dyDescent="0.2">
      <c r="B72" s="101"/>
      <c r="C72" s="172"/>
      <c r="D72" s="170"/>
      <c r="E72" s="170"/>
      <c r="F72" s="173"/>
      <c r="G72" s="62"/>
      <c r="H72" s="61"/>
      <c r="I72" s="61"/>
      <c r="J72" s="63"/>
    </row>
    <row r="73" spans="2:12" ht="13.5" thickBot="1" x14ac:dyDescent="0.25">
      <c r="B73" s="177" t="s">
        <v>1</v>
      </c>
      <c r="C73" s="176">
        <v>9287.4408765600001</v>
      </c>
      <c r="D73" s="107" t="s">
        <v>17</v>
      </c>
      <c r="E73" s="81">
        <v>571.59899999999993</v>
      </c>
      <c r="F73" s="109" t="s">
        <v>17</v>
      </c>
      <c r="G73" s="82">
        <f>SUM(G64,G71)</f>
        <v>9361.8023875700001</v>
      </c>
      <c r="H73" s="107" t="s">
        <v>17</v>
      </c>
      <c r="I73" s="83">
        <f t="shared" ref="I73" si="2">SUM(I64,I71)</f>
        <v>497.81799999999998</v>
      </c>
      <c r="J73" s="109" t="s">
        <v>17</v>
      </c>
    </row>
    <row r="74" spans="2:12" ht="13.5" thickBot="1" x14ac:dyDescent="0.25">
      <c r="B74" s="111"/>
      <c r="C74" s="145"/>
      <c r="D74" s="143"/>
      <c r="E74" s="143"/>
      <c r="F74" s="143"/>
      <c r="G74" s="143"/>
      <c r="H74" s="143"/>
      <c r="I74" s="143"/>
      <c r="J74" s="174"/>
    </row>
    <row r="75" spans="2:12" ht="13.5" thickBot="1" x14ac:dyDescent="0.25">
      <c r="B75" s="95" t="s">
        <v>0</v>
      </c>
      <c r="C75" s="144">
        <v>42522</v>
      </c>
      <c r="D75" s="142"/>
      <c r="E75" s="142"/>
      <c r="F75" s="157"/>
      <c r="G75" s="110">
        <v>42887</v>
      </c>
      <c r="H75" s="88"/>
      <c r="I75" s="88"/>
      <c r="J75" s="88"/>
    </row>
    <row r="76" spans="2:12" ht="39" thickBot="1" x14ac:dyDescent="0.25">
      <c r="B76" s="66" t="s">
        <v>14</v>
      </c>
      <c r="C76" s="161" t="s">
        <v>15</v>
      </c>
      <c r="D76" s="162" t="s">
        <v>12</v>
      </c>
      <c r="E76" s="162" t="s">
        <v>16</v>
      </c>
      <c r="F76" s="163" t="s">
        <v>13</v>
      </c>
      <c r="G76" s="85" t="s">
        <v>15</v>
      </c>
      <c r="H76" s="57" t="s">
        <v>12</v>
      </c>
      <c r="I76" s="57" t="s">
        <v>16</v>
      </c>
      <c r="J76" s="86" t="s">
        <v>13</v>
      </c>
    </row>
    <row r="77" spans="2:12" x14ac:dyDescent="0.2">
      <c r="B77" s="103" t="s">
        <v>3</v>
      </c>
      <c r="C77" s="165"/>
      <c r="D77" s="133"/>
      <c r="E77" s="133"/>
      <c r="F77" s="134"/>
      <c r="G77" s="14"/>
      <c r="H77" s="13"/>
      <c r="I77" s="13"/>
      <c r="J77" s="121"/>
    </row>
    <row r="78" spans="2:12" x14ac:dyDescent="0.2">
      <c r="B78" s="101" t="s">
        <v>4</v>
      </c>
      <c r="C78" s="126">
        <v>1220</v>
      </c>
      <c r="D78" s="139">
        <v>21</v>
      </c>
      <c r="E78" s="140">
        <v>204518</v>
      </c>
      <c r="F78" s="158">
        <v>60</v>
      </c>
      <c r="G78" s="256">
        <v>1295.6842541800002</v>
      </c>
      <c r="H78" s="257">
        <v>30.860530117596351</v>
      </c>
      <c r="I78" s="258">
        <v>212.43199999999999</v>
      </c>
      <c r="J78" s="259">
        <v>64.258252644506356</v>
      </c>
    </row>
    <row r="79" spans="2:12" x14ac:dyDescent="0.2">
      <c r="B79" s="101" t="s">
        <v>5</v>
      </c>
      <c r="C79" s="126">
        <v>823</v>
      </c>
      <c r="D79" s="139">
        <v>14</v>
      </c>
      <c r="E79" s="140">
        <v>53881</v>
      </c>
      <c r="F79" s="158">
        <v>16</v>
      </c>
      <c r="G79" s="256">
        <v>737.38257033000002</v>
      </c>
      <c r="H79" s="257">
        <v>17.56293398368199</v>
      </c>
      <c r="I79" s="258">
        <v>49.259</v>
      </c>
      <c r="J79" s="259">
        <v>14.900284641747657</v>
      </c>
      <c r="L79" s="138"/>
    </row>
    <row r="80" spans="2:12" x14ac:dyDescent="0.2">
      <c r="B80" s="101" t="s">
        <v>6</v>
      </c>
      <c r="C80" s="126">
        <v>619</v>
      </c>
      <c r="D80" s="139">
        <v>11</v>
      </c>
      <c r="E80" s="140">
        <v>25100</v>
      </c>
      <c r="F80" s="158">
        <v>7</v>
      </c>
      <c r="G80" s="256">
        <v>371.67798888999999</v>
      </c>
      <c r="H80" s="257">
        <v>8.8526041226352792</v>
      </c>
      <c r="I80" s="258">
        <v>22.149000000000001</v>
      </c>
      <c r="J80" s="259">
        <v>6.6998194143216239</v>
      </c>
      <c r="L80" s="138"/>
    </row>
    <row r="81" spans="2:12" x14ac:dyDescent="0.2">
      <c r="B81" s="101" t="s">
        <v>7</v>
      </c>
      <c r="C81" s="126">
        <v>3093</v>
      </c>
      <c r="D81" s="139">
        <v>54</v>
      </c>
      <c r="E81" s="140">
        <v>55693</v>
      </c>
      <c r="F81" s="158">
        <v>16</v>
      </c>
      <c r="G81" s="256">
        <v>1793.7710553900001</v>
      </c>
      <c r="H81" s="257">
        <v>42.723931776086381</v>
      </c>
      <c r="I81" s="258">
        <v>46.750999999999998</v>
      </c>
      <c r="J81" s="259">
        <v>14.141643299424365</v>
      </c>
      <c r="L81" s="138"/>
    </row>
    <row r="82" spans="2:12" x14ac:dyDescent="0.2">
      <c r="B82" s="102" t="s">
        <v>8</v>
      </c>
      <c r="C82" s="127">
        <f>SUM(C78:C81)</f>
        <v>5755</v>
      </c>
      <c r="D82" s="75">
        <v>100</v>
      </c>
      <c r="E82" s="141">
        <v>339192</v>
      </c>
      <c r="F82" s="76">
        <v>100</v>
      </c>
      <c r="G82" s="260">
        <v>4198.5158687900002</v>
      </c>
      <c r="H82" s="261">
        <v>100</v>
      </c>
      <c r="I82" s="262">
        <v>330.59100000000001</v>
      </c>
      <c r="J82" s="263">
        <v>100</v>
      </c>
      <c r="L82" s="138"/>
    </row>
    <row r="83" spans="2:12" x14ac:dyDescent="0.2">
      <c r="B83" s="101"/>
      <c r="C83" s="166"/>
      <c r="D83" s="106" t="s">
        <v>17</v>
      </c>
      <c r="E83" s="135"/>
      <c r="F83" s="108" t="s">
        <v>17</v>
      </c>
      <c r="G83" s="264" t="s">
        <v>17</v>
      </c>
      <c r="H83" s="257" t="s">
        <v>17</v>
      </c>
      <c r="I83" s="258" t="s">
        <v>17</v>
      </c>
      <c r="J83" s="259" t="s">
        <v>17</v>
      </c>
      <c r="L83" s="138"/>
    </row>
    <row r="84" spans="2:12" x14ac:dyDescent="0.2">
      <c r="B84" s="102" t="s">
        <v>2</v>
      </c>
      <c r="C84" s="166"/>
      <c r="D84" s="135"/>
      <c r="E84" s="135"/>
      <c r="F84" s="136"/>
      <c r="G84" s="264" t="s">
        <v>17</v>
      </c>
      <c r="H84" s="257" t="s">
        <v>17</v>
      </c>
      <c r="I84" s="258" t="s">
        <v>17</v>
      </c>
      <c r="J84" s="259" t="s">
        <v>17</v>
      </c>
      <c r="L84" s="138"/>
    </row>
    <row r="85" spans="2:12" x14ac:dyDescent="0.2">
      <c r="B85" s="101" t="s">
        <v>9</v>
      </c>
      <c r="C85" s="39">
        <v>55.432161840000006</v>
      </c>
      <c r="D85" s="40">
        <v>2</v>
      </c>
      <c r="E85" s="40">
        <v>39.887999999999998</v>
      </c>
      <c r="F85" s="42">
        <v>32</v>
      </c>
      <c r="G85" s="265">
        <v>54.293510909999995</v>
      </c>
      <c r="H85" s="257">
        <v>1.9841447314525666</v>
      </c>
      <c r="I85" s="258">
        <v>42.674999999999997</v>
      </c>
      <c r="J85" s="259">
        <v>36.177824498342645</v>
      </c>
      <c r="L85" s="138"/>
    </row>
    <row r="86" spans="2:12" x14ac:dyDescent="0.2">
      <c r="B86" s="101" t="s">
        <v>10</v>
      </c>
      <c r="C86" s="39">
        <v>88.866412999999994</v>
      </c>
      <c r="D86" s="40">
        <v>3</v>
      </c>
      <c r="E86" s="40">
        <v>15.654</v>
      </c>
      <c r="F86" s="42">
        <v>13</v>
      </c>
      <c r="G86" s="265">
        <v>79.010361099999997</v>
      </c>
      <c r="H86" s="257">
        <v>2.8874167295350879</v>
      </c>
      <c r="I86" s="258">
        <v>15.840999999999999</v>
      </c>
      <c r="J86" s="259">
        <v>13.429242363872193</v>
      </c>
      <c r="L86" s="138"/>
    </row>
    <row r="87" spans="2:12" x14ac:dyDescent="0.2">
      <c r="B87" s="101" t="s">
        <v>6</v>
      </c>
      <c r="C87" s="39">
        <v>114.0169987</v>
      </c>
      <c r="D87" s="40">
        <v>3</v>
      </c>
      <c r="E87" s="40">
        <v>12.03</v>
      </c>
      <c r="F87" s="42">
        <v>10</v>
      </c>
      <c r="G87" s="265">
        <v>99.738677780000003</v>
      </c>
      <c r="H87" s="257">
        <v>3.6449286244773482</v>
      </c>
      <c r="I87" s="258">
        <v>11.077999999999999</v>
      </c>
      <c r="J87" s="259">
        <v>9.3913987063301665</v>
      </c>
      <c r="L87" s="138"/>
    </row>
    <row r="88" spans="2:12" x14ac:dyDescent="0.2">
      <c r="B88" s="101" t="s">
        <v>7</v>
      </c>
      <c r="C88" s="39">
        <v>3052.50625472</v>
      </c>
      <c r="D88" s="40">
        <v>92</v>
      </c>
      <c r="E88" s="40">
        <v>55.244999999999997</v>
      </c>
      <c r="F88" s="42">
        <v>45</v>
      </c>
      <c r="G88" s="265">
        <v>2503.3259239499998</v>
      </c>
      <c r="H88" s="257">
        <v>91.483509905033344</v>
      </c>
      <c r="I88" s="258">
        <v>48.365000000000002</v>
      </c>
      <c r="J88" s="259">
        <v>41.001534431454992</v>
      </c>
      <c r="L88" s="138"/>
    </row>
    <row r="89" spans="2:12" x14ac:dyDescent="0.2">
      <c r="B89" s="102" t="s">
        <v>11</v>
      </c>
      <c r="C89" s="167">
        <v>3311</v>
      </c>
      <c r="D89" s="75">
        <v>100</v>
      </c>
      <c r="E89" s="75">
        <v>123</v>
      </c>
      <c r="F89" s="76">
        <v>100</v>
      </c>
      <c r="G89" s="266">
        <v>2736.3684739999999</v>
      </c>
      <c r="H89" s="261">
        <v>99.999999990498353</v>
      </c>
      <c r="I89" s="258">
        <v>117.959</v>
      </c>
      <c r="J89" s="263">
        <v>100</v>
      </c>
      <c r="L89" s="138"/>
    </row>
    <row r="90" spans="2:12" x14ac:dyDescent="0.2">
      <c r="B90" s="101"/>
      <c r="C90" s="168"/>
      <c r="D90" s="137"/>
      <c r="E90" s="137"/>
      <c r="F90" s="159"/>
      <c r="G90" s="265">
        <v>0</v>
      </c>
      <c r="H90" s="265"/>
      <c r="I90" s="258" t="s">
        <v>17</v>
      </c>
      <c r="J90" s="267"/>
      <c r="L90" s="138"/>
    </row>
    <row r="91" spans="2:12" ht="13.5" thickBot="1" x14ac:dyDescent="0.25">
      <c r="B91" s="104" t="s">
        <v>1</v>
      </c>
      <c r="C91" s="169">
        <f>SUM(C89,C82)</f>
        <v>9066</v>
      </c>
      <c r="D91" s="146" t="s">
        <v>17</v>
      </c>
      <c r="E91" s="83">
        <v>462</v>
      </c>
      <c r="F91" s="160" t="s">
        <v>17</v>
      </c>
      <c r="G91" s="268">
        <f>SUM(G82,G89)</f>
        <v>6934.8843427900001</v>
      </c>
      <c r="H91" s="269"/>
      <c r="I91" s="270">
        <v>448.55</v>
      </c>
      <c r="J91" s="271"/>
    </row>
  </sheetData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6"/>
  <sheetViews>
    <sheetView workbookViewId="0">
      <selection activeCell="B1" sqref="B1"/>
    </sheetView>
  </sheetViews>
  <sheetFormatPr defaultRowHeight="12.75" x14ac:dyDescent="0.2"/>
  <cols>
    <col min="1" max="1" width="4.85546875" style="138" customWidth="1"/>
    <col min="2" max="2" width="43.5703125" style="138" customWidth="1"/>
    <col min="3" max="3" width="12.7109375" style="138" customWidth="1"/>
    <col min="4" max="6" width="9.140625" style="138"/>
    <col min="7" max="7" width="13.140625" style="138" customWidth="1"/>
    <col min="8" max="16384" width="9.140625" style="138"/>
  </cols>
  <sheetData>
    <row r="1" spans="2:10" s="296" customFormat="1" x14ac:dyDescent="0.2">
      <c r="B1" s="295" t="s">
        <v>19</v>
      </c>
      <c r="C1"/>
      <c r="D1"/>
      <c r="E1"/>
      <c r="F1"/>
      <c r="G1"/>
      <c r="H1"/>
      <c r="I1"/>
      <c r="J1"/>
    </row>
    <row r="2" spans="2:10" ht="13.5" thickBot="1" x14ac:dyDescent="0.25">
      <c r="B2" s="212"/>
      <c r="C2" s="213"/>
      <c r="D2" s="213"/>
      <c r="E2" s="213"/>
      <c r="F2" s="213"/>
      <c r="G2" s="213"/>
      <c r="H2" s="213"/>
      <c r="I2" s="213"/>
      <c r="J2" s="213"/>
    </row>
    <row r="3" spans="2:10" ht="13.5" thickBot="1" x14ac:dyDescent="0.25">
      <c r="B3" s="321" t="s">
        <v>0</v>
      </c>
      <c r="C3" s="214">
        <v>37408</v>
      </c>
      <c r="D3" s="215"/>
      <c r="E3" s="215"/>
      <c r="F3" s="275"/>
      <c r="G3" s="316">
        <v>37773</v>
      </c>
      <c r="H3" s="215"/>
      <c r="I3" s="215"/>
      <c r="J3" s="275"/>
    </row>
    <row r="4" spans="2:10" ht="39" thickBot="1" x14ac:dyDescent="0.25">
      <c r="B4" s="321" t="s">
        <v>14</v>
      </c>
      <c r="C4" s="253" t="s">
        <v>15</v>
      </c>
      <c r="D4" s="253" t="s">
        <v>12</v>
      </c>
      <c r="E4" s="253" t="s">
        <v>16</v>
      </c>
      <c r="F4" s="276" t="s">
        <v>13</v>
      </c>
      <c r="G4" s="220" t="s">
        <v>15</v>
      </c>
      <c r="H4" s="253" t="s">
        <v>12</v>
      </c>
      <c r="I4" s="253" t="s">
        <v>16</v>
      </c>
      <c r="J4" s="276" t="s">
        <v>13</v>
      </c>
    </row>
    <row r="5" spans="2:10" x14ac:dyDescent="0.2">
      <c r="B5" s="322" t="s">
        <v>3</v>
      </c>
      <c r="C5" s="247">
        <v>824.26407900000004</v>
      </c>
      <c r="D5" s="247">
        <v>42.4</v>
      </c>
      <c r="E5" s="247">
        <v>169.67500000000001</v>
      </c>
      <c r="F5" s="315">
        <v>60.7</v>
      </c>
      <c r="G5" s="307">
        <v>1068.419193</v>
      </c>
      <c r="H5" s="247">
        <v>45.4</v>
      </c>
      <c r="I5" s="247">
        <v>165.81700000000001</v>
      </c>
      <c r="J5" s="277">
        <v>62.6</v>
      </c>
    </row>
    <row r="6" spans="2:10" x14ac:dyDescent="0.2">
      <c r="B6" s="323" t="s">
        <v>4</v>
      </c>
      <c r="C6" s="245">
        <v>483.88191399999999</v>
      </c>
      <c r="D6" s="245">
        <v>24.9</v>
      </c>
      <c r="E6" s="245">
        <v>52.570999999999998</v>
      </c>
      <c r="F6" s="278">
        <v>18.8</v>
      </c>
      <c r="G6" s="308">
        <v>539.75761399999999</v>
      </c>
      <c r="H6" s="245">
        <v>22.9</v>
      </c>
      <c r="I6" s="245">
        <v>49.962000000000003</v>
      </c>
      <c r="J6" s="278">
        <v>18.8</v>
      </c>
    </row>
    <row r="7" spans="2:10" x14ac:dyDescent="0.2">
      <c r="B7" s="323" t="s">
        <v>5</v>
      </c>
      <c r="C7" s="245">
        <v>246.91931500000001</v>
      </c>
      <c r="D7" s="245">
        <v>12.7</v>
      </c>
      <c r="E7" s="245">
        <v>24.433</v>
      </c>
      <c r="F7" s="278">
        <v>8.6999999999999993</v>
      </c>
      <c r="G7" s="308">
        <v>291.16510399999999</v>
      </c>
      <c r="H7" s="245">
        <v>12.4</v>
      </c>
      <c r="I7" s="245">
        <v>24.843</v>
      </c>
      <c r="J7" s="278">
        <v>9.4</v>
      </c>
    </row>
    <row r="8" spans="2:10" x14ac:dyDescent="0.2">
      <c r="B8" s="323" t="s">
        <v>6</v>
      </c>
      <c r="C8" s="245">
        <v>387.93389300000001</v>
      </c>
      <c r="D8" s="245">
        <v>20</v>
      </c>
      <c r="E8" s="245">
        <v>32.906999999999996</v>
      </c>
      <c r="F8" s="278">
        <v>11.8</v>
      </c>
      <c r="G8" s="308">
        <v>452.99570899999998</v>
      </c>
      <c r="H8" s="245">
        <v>19.3</v>
      </c>
      <c r="I8" s="245">
        <v>24.437999999999999</v>
      </c>
      <c r="J8" s="278">
        <v>9.1999999999999993</v>
      </c>
    </row>
    <row r="9" spans="2:10" x14ac:dyDescent="0.2">
      <c r="B9" s="323" t="s">
        <v>7</v>
      </c>
      <c r="C9" s="246">
        <v>1942.9992</v>
      </c>
      <c r="D9" s="246">
        <v>100</v>
      </c>
      <c r="E9" s="246">
        <v>279.58600000000001</v>
      </c>
      <c r="F9" s="279">
        <v>100</v>
      </c>
      <c r="G9" s="309">
        <v>2352.3376210000001</v>
      </c>
      <c r="H9" s="246">
        <v>100</v>
      </c>
      <c r="I9" s="246">
        <v>265.06</v>
      </c>
      <c r="J9" s="279">
        <v>100</v>
      </c>
    </row>
    <row r="10" spans="2:10" x14ac:dyDescent="0.2">
      <c r="B10" s="322" t="s">
        <v>8</v>
      </c>
      <c r="C10" s="246"/>
      <c r="D10" s="246"/>
      <c r="E10" s="246"/>
      <c r="F10" s="279"/>
      <c r="G10" s="309"/>
      <c r="H10" s="246"/>
      <c r="I10" s="246"/>
      <c r="J10" s="279"/>
    </row>
    <row r="11" spans="2:10" x14ac:dyDescent="0.2">
      <c r="B11" s="322"/>
      <c r="C11" s="243"/>
      <c r="D11" s="243"/>
      <c r="E11" s="243"/>
      <c r="F11" s="280"/>
      <c r="G11" s="304"/>
      <c r="H11" s="243"/>
      <c r="I11" s="243"/>
      <c r="J11" s="280"/>
    </row>
    <row r="12" spans="2:10" x14ac:dyDescent="0.2">
      <c r="B12" s="322" t="s">
        <v>2</v>
      </c>
      <c r="C12" s="243">
        <v>53.691178999999998</v>
      </c>
      <c r="D12" s="243">
        <v>9.573474317825454</v>
      </c>
      <c r="E12" s="243">
        <v>56.037999999999997</v>
      </c>
      <c r="F12" s="280">
        <v>46.207379921665634</v>
      </c>
      <c r="G12" s="304">
        <v>61.002485</v>
      </c>
      <c r="H12" s="243">
        <v>8.7646958925279428</v>
      </c>
      <c r="I12" s="243">
        <v>56.76</v>
      </c>
      <c r="J12" s="280">
        <v>45.743574865211187</v>
      </c>
    </row>
    <row r="13" spans="2:10" x14ac:dyDescent="0.2">
      <c r="B13" s="323" t="s">
        <v>9</v>
      </c>
      <c r="C13" s="245">
        <v>63.827273999999996</v>
      </c>
      <c r="D13" s="243">
        <v>11.380803696186451</v>
      </c>
      <c r="E13" s="243">
        <v>20.465</v>
      </c>
      <c r="F13" s="280">
        <v>16.874871160585446</v>
      </c>
      <c r="G13" s="308">
        <v>79.587561999999991</v>
      </c>
      <c r="H13" s="243">
        <v>11.434956752298088</v>
      </c>
      <c r="I13" s="243">
        <v>20.702999999999999</v>
      </c>
      <c r="J13" s="280">
        <v>16.684799690529726</v>
      </c>
    </row>
    <row r="14" spans="2:10" x14ac:dyDescent="0.2">
      <c r="B14" s="323" t="s">
        <v>10</v>
      </c>
      <c r="C14" s="245">
        <v>82.325055999999989</v>
      </c>
      <c r="D14" s="243">
        <v>14.679074365819798</v>
      </c>
      <c r="E14" s="243">
        <v>13.616</v>
      </c>
      <c r="F14" s="280">
        <v>11.227375798804369</v>
      </c>
      <c r="G14" s="308">
        <v>75.840217999999993</v>
      </c>
      <c r="H14" s="243">
        <v>10.89654703727272</v>
      </c>
      <c r="I14" s="243">
        <v>12.35</v>
      </c>
      <c r="J14" s="280">
        <v>9.9530153203903833</v>
      </c>
    </row>
    <row r="15" spans="2:10" x14ac:dyDescent="0.2">
      <c r="B15" s="323" t="s">
        <v>6</v>
      </c>
      <c r="C15" s="245">
        <v>360.989238</v>
      </c>
      <c r="D15" s="243">
        <v>64.366647620168308</v>
      </c>
      <c r="E15" s="243">
        <v>31.155999999999999</v>
      </c>
      <c r="F15" s="280">
        <v>25.690373118944542</v>
      </c>
      <c r="G15" s="308">
        <v>479.57203499999997</v>
      </c>
      <c r="H15" s="243">
        <v>68.903800317901243</v>
      </c>
      <c r="I15" s="243">
        <v>34.270000000000003</v>
      </c>
      <c r="J15" s="280">
        <v>27.618610123868702</v>
      </c>
    </row>
    <row r="16" spans="2:10" x14ac:dyDescent="0.2">
      <c r="B16" s="323" t="s">
        <v>7</v>
      </c>
      <c r="C16" s="245">
        <v>560.83274699999993</v>
      </c>
      <c r="D16" s="243">
        <v>100</v>
      </c>
      <c r="E16" s="243">
        <v>121.27500000000001</v>
      </c>
      <c r="F16" s="280">
        <v>100</v>
      </c>
      <c r="G16" s="308">
        <v>696.00229999999999</v>
      </c>
      <c r="H16" s="243">
        <v>100</v>
      </c>
      <c r="I16" s="243">
        <v>124.083</v>
      </c>
      <c r="J16" s="280">
        <v>100</v>
      </c>
    </row>
    <row r="17" spans="2:10" x14ac:dyDescent="0.2">
      <c r="B17" s="322" t="s">
        <v>11</v>
      </c>
      <c r="C17" s="246">
        <f>SUM(C12:C16)</f>
        <v>1121.6654939999999</v>
      </c>
      <c r="D17" s="246">
        <f t="shared" ref="D17:J17" si="0">SUM(D12:D16)</f>
        <v>200</v>
      </c>
      <c r="E17" s="246">
        <f t="shared" si="0"/>
        <v>242.55</v>
      </c>
      <c r="F17" s="279">
        <f t="shared" si="0"/>
        <v>200</v>
      </c>
      <c r="G17" s="309">
        <f t="shared" si="0"/>
        <v>1392.0046</v>
      </c>
      <c r="H17" s="246">
        <f t="shared" si="0"/>
        <v>200</v>
      </c>
      <c r="I17" s="246">
        <f t="shared" si="0"/>
        <v>248.166</v>
      </c>
      <c r="J17" s="279">
        <f t="shared" si="0"/>
        <v>200</v>
      </c>
    </row>
    <row r="18" spans="2:10" x14ac:dyDescent="0.2">
      <c r="B18" s="322"/>
      <c r="C18" s="243" t="s">
        <v>17</v>
      </c>
      <c r="D18" s="243"/>
      <c r="E18" s="243" t="s">
        <v>17</v>
      </c>
      <c r="F18" s="280"/>
      <c r="G18" s="304" t="s">
        <v>17</v>
      </c>
      <c r="H18" s="243"/>
      <c r="I18" s="243" t="s">
        <v>17</v>
      </c>
      <c r="J18" s="280"/>
    </row>
    <row r="19" spans="2:10" ht="13.5" thickBot="1" x14ac:dyDescent="0.25">
      <c r="B19" s="324" t="s">
        <v>1</v>
      </c>
      <c r="C19" s="216">
        <f>SUM(C9,C17)</f>
        <v>3064.6646940000001</v>
      </c>
      <c r="D19" s="217"/>
      <c r="E19" s="185">
        <f>SUM(E9,E17)</f>
        <v>522.13599999999997</v>
      </c>
      <c r="F19" s="24"/>
      <c r="G19" s="218">
        <f>SUM(G9,G17)</f>
        <v>3744.3422209999999</v>
      </c>
      <c r="H19" s="217"/>
      <c r="I19" s="216">
        <f>SUM(I9,I17)</f>
        <v>513.226</v>
      </c>
      <c r="J19" s="281"/>
    </row>
    <row r="20" spans="2:10" ht="13.5" thickBot="1" x14ac:dyDescent="0.25">
      <c r="B20" s="325"/>
      <c r="C20" s="219"/>
      <c r="D20" s="219"/>
      <c r="E20" s="213"/>
      <c r="F20" s="213"/>
      <c r="G20" s="219"/>
      <c r="H20" s="219"/>
      <c r="I20" s="219"/>
      <c r="J20" s="237"/>
    </row>
    <row r="21" spans="2:10" ht="13.5" thickBot="1" x14ac:dyDescent="0.25">
      <c r="B21" s="324" t="s">
        <v>0</v>
      </c>
      <c r="C21" s="214">
        <v>38139</v>
      </c>
      <c r="D21" s="215"/>
      <c r="E21" s="215"/>
      <c r="F21" s="275"/>
      <c r="G21" s="316">
        <v>38504</v>
      </c>
      <c r="H21" s="215"/>
      <c r="I21" s="215"/>
      <c r="J21" s="282"/>
    </row>
    <row r="22" spans="2:10" ht="39" thickBot="1" x14ac:dyDescent="0.25">
      <c r="B22" s="321" t="s">
        <v>14</v>
      </c>
      <c r="C22" s="254" t="s">
        <v>15</v>
      </c>
      <c r="D22" s="254" t="s">
        <v>12</v>
      </c>
      <c r="E22" s="254" t="s">
        <v>16</v>
      </c>
      <c r="F22" s="283" t="s">
        <v>13</v>
      </c>
      <c r="G22" s="249" t="s">
        <v>15</v>
      </c>
      <c r="H22" s="254" t="s">
        <v>12</v>
      </c>
      <c r="I22" s="254" t="s">
        <v>16</v>
      </c>
      <c r="J22" s="283" t="s">
        <v>13</v>
      </c>
    </row>
    <row r="23" spans="2:10" x14ac:dyDescent="0.2">
      <c r="B23" s="322" t="s">
        <v>3</v>
      </c>
      <c r="C23" s="221"/>
      <c r="D23" s="211"/>
      <c r="E23" s="211"/>
      <c r="F23" s="225"/>
      <c r="G23" s="211"/>
      <c r="H23" s="211"/>
      <c r="I23" s="211"/>
      <c r="J23" s="284"/>
    </row>
    <row r="24" spans="2:10" x14ac:dyDescent="0.2">
      <c r="B24" s="323" t="s">
        <v>4</v>
      </c>
      <c r="C24" s="239">
        <v>1010.932848</v>
      </c>
      <c r="D24" s="239">
        <v>42</v>
      </c>
      <c r="E24" s="239">
        <v>171.34700000000001</v>
      </c>
      <c r="F24" s="285">
        <v>67</v>
      </c>
      <c r="G24" s="302">
        <v>1244.1744349999999</v>
      </c>
      <c r="H24" s="239">
        <v>43.1</v>
      </c>
      <c r="I24" s="239">
        <v>177.96700000000001</v>
      </c>
      <c r="J24" s="285">
        <v>64.3</v>
      </c>
    </row>
    <row r="25" spans="2:10" x14ac:dyDescent="0.2">
      <c r="B25" s="323" t="s">
        <v>5</v>
      </c>
      <c r="C25" s="239">
        <v>553.01563999999996</v>
      </c>
      <c r="D25" s="239">
        <v>23</v>
      </c>
      <c r="E25" s="239">
        <v>40.447000000000003</v>
      </c>
      <c r="F25" s="285">
        <v>15.8</v>
      </c>
      <c r="G25" s="302">
        <v>605.00544600000001</v>
      </c>
      <c r="H25" s="239">
        <v>21</v>
      </c>
      <c r="I25" s="239">
        <v>48.281999999999996</v>
      </c>
      <c r="J25" s="285">
        <v>17.399999999999999</v>
      </c>
    </row>
    <row r="26" spans="2:10" x14ac:dyDescent="0.2">
      <c r="B26" s="323" t="s">
        <v>6</v>
      </c>
      <c r="C26" s="239">
        <v>313.39413300000001</v>
      </c>
      <c r="D26" s="239">
        <v>13</v>
      </c>
      <c r="E26" s="239">
        <v>21.268999999999998</v>
      </c>
      <c r="F26" s="285">
        <v>8.3000000000000007</v>
      </c>
      <c r="G26" s="302">
        <v>351.66636599999998</v>
      </c>
      <c r="H26" s="239">
        <v>12.2</v>
      </c>
      <c r="I26" s="239">
        <v>23.606000000000002</v>
      </c>
      <c r="J26" s="285">
        <v>8.5</v>
      </c>
    </row>
    <row r="27" spans="2:10" x14ac:dyDescent="0.2">
      <c r="B27" s="323" t="s">
        <v>7</v>
      </c>
      <c r="C27" s="239">
        <v>527.21772699999997</v>
      </c>
      <c r="D27" s="239">
        <v>21.9</v>
      </c>
      <c r="E27" s="239">
        <v>22.529</v>
      </c>
      <c r="F27" s="285">
        <v>8.8000000000000007</v>
      </c>
      <c r="G27" s="302">
        <v>683.649765</v>
      </c>
      <c r="H27" s="239">
        <v>23.7</v>
      </c>
      <c r="I27" s="239">
        <v>27.059000000000001</v>
      </c>
      <c r="J27" s="285">
        <v>9.8000000000000007</v>
      </c>
    </row>
    <row r="28" spans="2:10" x14ac:dyDescent="0.2">
      <c r="B28" s="322" t="s">
        <v>8</v>
      </c>
      <c r="C28" s="241">
        <v>2404.560348</v>
      </c>
      <c r="D28" s="241">
        <v>100</v>
      </c>
      <c r="E28" s="241">
        <v>255.59200000000001</v>
      </c>
      <c r="F28" s="286">
        <v>100</v>
      </c>
      <c r="G28" s="303">
        <v>2884.4960120000001</v>
      </c>
      <c r="H28" s="241">
        <v>100</v>
      </c>
      <c r="I28" s="241">
        <v>276.91399999999999</v>
      </c>
      <c r="J28" s="286">
        <v>100</v>
      </c>
    </row>
    <row r="29" spans="2:10" x14ac:dyDescent="0.2">
      <c r="B29" s="322"/>
      <c r="C29" s="243"/>
      <c r="D29" s="243"/>
      <c r="E29" s="243"/>
      <c r="F29" s="280"/>
      <c r="G29" s="304"/>
      <c r="H29" s="243"/>
      <c r="I29" s="243"/>
      <c r="J29" s="280"/>
    </row>
    <row r="30" spans="2:10" x14ac:dyDescent="0.2">
      <c r="B30" s="322" t="s">
        <v>2</v>
      </c>
      <c r="C30" s="243"/>
      <c r="D30" s="243"/>
      <c r="E30" s="243"/>
      <c r="F30" s="280"/>
      <c r="G30" s="304"/>
      <c r="H30" s="243"/>
      <c r="I30" s="243"/>
      <c r="J30" s="280"/>
    </row>
    <row r="31" spans="2:10" x14ac:dyDescent="0.2">
      <c r="B31" s="323" t="s">
        <v>9</v>
      </c>
      <c r="C31" s="239">
        <v>60.034706999999997</v>
      </c>
      <c r="D31" s="243">
        <v>7.4458729155004333</v>
      </c>
      <c r="E31" s="243">
        <v>54.475000000000001</v>
      </c>
      <c r="F31" s="280">
        <v>42.523711018305299</v>
      </c>
      <c r="G31" s="302">
        <v>59.256375999999996</v>
      </c>
      <c r="H31" s="243">
        <v>6.2102600533459373</v>
      </c>
      <c r="I31" s="243">
        <v>54.564</v>
      </c>
      <c r="J31" s="280">
        <v>40.119113267894562</v>
      </c>
    </row>
    <row r="32" spans="2:10" x14ac:dyDescent="0.2">
      <c r="B32" s="323" t="s">
        <v>10</v>
      </c>
      <c r="C32" s="239">
        <v>93.297060999999999</v>
      </c>
      <c r="D32" s="243">
        <v>11.57127425633462</v>
      </c>
      <c r="E32" s="243">
        <v>24.091000000000001</v>
      </c>
      <c r="F32" s="280">
        <v>18.805667226103591</v>
      </c>
      <c r="G32" s="302">
        <v>90.860303000000002</v>
      </c>
      <c r="H32" s="243">
        <v>9.5224539238749273</v>
      </c>
      <c r="I32" s="243">
        <v>24.837</v>
      </c>
      <c r="J32" s="280">
        <v>18.261828609242308</v>
      </c>
    </row>
    <row r="33" spans="2:10" x14ac:dyDescent="0.2">
      <c r="B33" s="323" t="s">
        <v>6</v>
      </c>
      <c r="C33" s="239">
        <v>81.565792000000002</v>
      </c>
      <c r="D33" s="243">
        <v>10.116290256636749</v>
      </c>
      <c r="E33" s="243">
        <v>12.661</v>
      </c>
      <c r="F33" s="280">
        <v>9.8832988564068547</v>
      </c>
      <c r="G33" s="302">
        <v>105.30054299999999</v>
      </c>
      <c r="H33" s="243">
        <v>11.03583782762105</v>
      </c>
      <c r="I33" s="243">
        <v>15.612</v>
      </c>
      <c r="J33" s="280">
        <v>11.478989743024155</v>
      </c>
    </row>
    <row r="34" spans="2:10" x14ac:dyDescent="0.2">
      <c r="B34" s="323" t="s">
        <v>7</v>
      </c>
      <c r="C34" s="239">
        <v>571.38408900000002</v>
      </c>
      <c r="D34" s="243">
        <v>70.866562447502062</v>
      </c>
      <c r="E34" s="243">
        <v>36.878</v>
      </c>
      <c r="F34" s="280">
        <v>28.787322899184264</v>
      </c>
      <c r="G34" s="302">
        <v>698.75177299999996</v>
      </c>
      <c r="H34" s="243">
        <v>73.231448090354846</v>
      </c>
      <c r="I34" s="243">
        <v>40.991999999999997</v>
      </c>
      <c r="J34" s="280">
        <v>30.140068379838976</v>
      </c>
    </row>
    <row r="35" spans="2:10" x14ac:dyDescent="0.2">
      <c r="B35" s="322" t="s">
        <v>11</v>
      </c>
      <c r="C35" s="241">
        <v>806.28165000000001</v>
      </c>
      <c r="D35" s="244">
        <v>100</v>
      </c>
      <c r="E35" s="244">
        <v>128.10499999999999</v>
      </c>
      <c r="F35" s="287">
        <v>100</v>
      </c>
      <c r="G35" s="303">
        <v>954.16899599999999</v>
      </c>
      <c r="H35" s="244">
        <v>100</v>
      </c>
      <c r="I35" s="244">
        <v>136.005</v>
      </c>
      <c r="J35" s="287">
        <v>100</v>
      </c>
    </row>
    <row r="36" spans="2:10" x14ac:dyDescent="0.2">
      <c r="B36" s="322"/>
      <c r="C36" s="243"/>
      <c r="D36" s="243"/>
      <c r="E36" s="243"/>
      <c r="F36" s="280"/>
      <c r="G36" s="304"/>
      <c r="H36" s="243"/>
      <c r="I36" s="243"/>
      <c r="J36" s="280"/>
    </row>
    <row r="37" spans="2:10" ht="13.5" thickBot="1" x14ac:dyDescent="0.25">
      <c r="B37" s="324" t="s">
        <v>1</v>
      </c>
      <c r="C37" s="297">
        <v>3210.8419979999999</v>
      </c>
      <c r="D37" s="298"/>
      <c r="E37" s="297">
        <v>383.697</v>
      </c>
      <c r="F37" s="299"/>
      <c r="G37" s="306">
        <v>3838.6650079999999</v>
      </c>
      <c r="H37" s="298"/>
      <c r="I37" s="297">
        <v>412.91899999999998</v>
      </c>
      <c r="J37" s="299"/>
    </row>
    <row r="38" spans="2:10" ht="13.5" thickBot="1" x14ac:dyDescent="0.25">
      <c r="B38" s="325"/>
      <c r="C38" s="213"/>
      <c r="D38" s="213"/>
      <c r="E38" s="213"/>
      <c r="F38" s="213"/>
      <c r="G38" s="213"/>
      <c r="H38" s="213"/>
      <c r="I38" s="213"/>
      <c r="J38" s="291"/>
    </row>
    <row r="39" spans="2:10" ht="13.5" thickBot="1" x14ac:dyDescent="0.25">
      <c r="B39" s="324" t="s">
        <v>0</v>
      </c>
      <c r="C39" s="250">
        <v>38869</v>
      </c>
      <c r="D39" s="251"/>
      <c r="E39" s="251"/>
      <c r="F39" s="319"/>
      <c r="G39" s="317">
        <v>39234</v>
      </c>
      <c r="H39" s="251"/>
      <c r="I39" s="251"/>
      <c r="J39" s="288"/>
    </row>
    <row r="40" spans="2:10" ht="39" thickBot="1" x14ac:dyDescent="0.25">
      <c r="B40" s="321" t="s">
        <v>14</v>
      </c>
      <c r="C40" s="255" t="s">
        <v>15</v>
      </c>
      <c r="D40" s="255" t="s">
        <v>12</v>
      </c>
      <c r="E40" s="255" t="s">
        <v>16</v>
      </c>
      <c r="F40" s="289" t="s">
        <v>13</v>
      </c>
      <c r="G40" s="318" t="s">
        <v>15</v>
      </c>
      <c r="H40" s="255" t="s">
        <v>12</v>
      </c>
      <c r="I40" s="255" t="s">
        <v>16</v>
      </c>
      <c r="J40" s="289" t="s">
        <v>13</v>
      </c>
    </row>
    <row r="41" spans="2:10" x14ac:dyDescent="0.2">
      <c r="B41" s="322" t="s">
        <v>3</v>
      </c>
      <c r="C41" s="221"/>
      <c r="D41" s="211"/>
      <c r="E41" s="211"/>
      <c r="F41" s="225"/>
      <c r="G41" s="211"/>
      <c r="H41" s="211"/>
      <c r="I41" s="211"/>
      <c r="J41" s="284"/>
    </row>
    <row r="42" spans="2:10" x14ac:dyDescent="0.2">
      <c r="B42" s="323" t="s">
        <v>4</v>
      </c>
      <c r="C42" s="239">
        <v>1318.2188249999999</v>
      </c>
      <c r="D42" s="239">
        <v>37.5</v>
      </c>
      <c r="E42" s="239">
        <v>174.417</v>
      </c>
      <c r="F42" s="285">
        <v>62.8</v>
      </c>
      <c r="G42" s="302">
        <v>1314.1928270000001</v>
      </c>
      <c r="H42" s="239">
        <v>35.799999999999997</v>
      </c>
      <c r="I42" s="239">
        <v>175.53</v>
      </c>
      <c r="J42" s="285">
        <v>62.4</v>
      </c>
    </row>
    <row r="43" spans="2:10" x14ac:dyDescent="0.2">
      <c r="B43" s="323" t="s">
        <v>5</v>
      </c>
      <c r="C43" s="239">
        <v>933.08769099999995</v>
      </c>
      <c r="D43" s="239">
        <v>26.5</v>
      </c>
      <c r="E43" s="239">
        <v>46.854999999999997</v>
      </c>
      <c r="F43" s="285">
        <v>16.899999999999999</v>
      </c>
      <c r="G43" s="302">
        <v>882.63226699999996</v>
      </c>
      <c r="H43" s="239">
        <v>24.1</v>
      </c>
      <c r="I43" s="239">
        <v>47.723999999999997</v>
      </c>
      <c r="J43" s="285">
        <v>17</v>
      </c>
    </row>
    <row r="44" spans="2:10" x14ac:dyDescent="0.2">
      <c r="B44" s="323" t="s">
        <v>6</v>
      </c>
      <c r="C44" s="239">
        <v>404.87385699999999</v>
      </c>
      <c r="D44" s="239">
        <v>11.5</v>
      </c>
      <c r="E44" s="239">
        <v>25.396999999999998</v>
      </c>
      <c r="F44" s="285">
        <v>9.1</v>
      </c>
      <c r="G44" s="302">
        <v>546.37881900000002</v>
      </c>
      <c r="H44" s="239">
        <v>14.9</v>
      </c>
      <c r="I44" s="239">
        <v>24.972000000000001</v>
      </c>
      <c r="J44" s="285">
        <v>8.9</v>
      </c>
    </row>
    <row r="45" spans="2:10" x14ac:dyDescent="0.2">
      <c r="B45" s="323" t="s">
        <v>7</v>
      </c>
      <c r="C45" s="239">
        <v>860.72698100000002</v>
      </c>
      <c r="D45" s="239">
        <v>24.5</v>
      </c>
      <c r="E45" s="239">
        <v>31.263000000000002</v>
      </c>
      <c r="F45" s="285">
        <v>11.2</v>
      </c>
      <c r="G45" s="302">
        <v>923.50188500000002</v>
      </c>
      <c r="H45" s="239">
        <v>25.2</v>
      </c>
      <c r="I45" s="239">
        <v>32.847999999999999</v>
      </c>
      <c r="J45" s="285">
        <v>11.7</v>
      </c>
    </row>
    <row r="46" spans="2:10" x14ac:dyDescent="0.2">
      <c r="B46" s="322" t="s">
        <v>8</v>
      </c>
      <c r="C46" s="241">
        <v>3516.9073549999998</v>
      </c>
      <c r="D46" s="241">
        <v>100</v>
      </c>
      <c r="E46" s="241">
        <v>277.93200000000002</v>
      </c>
      <c r="F46" s="286">
        <v>100</v>
      </c>
      <c r="G46" s="303">
        <v>3666.7057970000001</v>
      </c>
      <c r="H46" s="241">
        <v>100</v>
      </c>
      <c r="I46" s="241">
        <v>281.07400000000001</v>
      </c>
      <c r="J46" s="286">
        <v>100</v>
      </c>
    </row>
    <row r="47" spans="2:10" x14ac:dyDescent="0.2">
      <c r="B47" s="322"/>
      <c r="C47" s="243"/>
      <c r="D47" s="243"/>
      <c r="E47" s="243"/>
      <c r="F47" s="280"/>
      <c r="G47" s="304"/>
      <c r="H47" s="243"/>
      <c r="I47" s="243"/>
      <c r="J47" s="280"/>
    </row>
    <row r="48" spans="2:10" x14ac:dyDescent="0.2">
      <c r="B48" s="322" t="s">
        <v>2</v>
      </c>
      <c r="C48" s="243"/>
      <c r="D48" s="243"/>
      <c r="E48" s="243"/>
      <c r="F48" s="280"/>
      <c r="G48" s="304"/>
      <c r="H48" s="243"/>
      <c r="I48" s="243"/>
      <c r="J48" s="280"/>
    </row>
    <row r="49" spans="2:10" x14ac:dyDescent="0.2">
      <c r="B49" s="323" t="s">
        <v>9</v>
      </c>
      <c r="C49" s="239">
        <v>64.237076000000002</v>
      </c>
      <c r="D49" s="243">
        <v>5.9375325104869692</v>
      </c>
      <c r="E49" s="243">
        <v>53.164999999999999</v>
      </c>
      <c r="F49" s="280">
        <v>40.398322213948113</v>
      </c>
      <c r="G49" s="302">
        <v>62.167361999999997</v>
      </c>
      <c r="H49" s="243">
        <v>5.3237358747295582</v>
      </c>
      <c r="I49" s="243">
        <v>51.551000000000002</v>
      </c>
      <c r="J49" s="280">
        <v>39.393105767099946</v>
      </c>
    </row>
    <row r="50" spans="2:10" x14ac:dyDescent="0.2">
      <c r="B50" s="323" t="s">
        <v>10</v>
      </c>
      <c r="C50" s="239">
        <v>83.419078999999996</v>
      </c>
      <c r="D50" s="243">
        <v>7.7105547823718004</v>
      </c>
      <c r="E50" s="243">
        <v>22.266999999999999</v>
      </c>
      <c r="F50" s="280">
        <v>16.919955623774712</v>
      </c>
      <c r="G50" s="302">
        <v>86.100512999999992</v>
      </c>
      <c r="H50" s="243">
        <v>7.3732642844121123</v>
      </c>
      <c r="I50" s="243">
        <v>22.271999999999998</v>
      </c>
      <c r="J50" s="280">
        <v>17.01932555420554</v>
      </c>
    </row>
    <row r="51" spans="2:10" x14ac:dyDescent="0.2">
      <c r="B51" s="323" t="s">
        <v>6</v>
      </c>
      <c r="C51" s="239">
        <v>100.095884</v>
      </c>
      <c r="D51" s="243">
        <v>9.2520177197345106</v>
      </c>
      <c r="E51" s="243">
        <v>14.102</v>
      </c>
      <c r="F51" s="280">
        <v>10.71564261941308</v>
      </c>
      <c r="G51" s="302">
        <v>88.481822999999991</v>
      </c>
      <c r="H51" s="243">
        <v>7.5771890621090039</v>
      </c>
      <c r="I51" s="243">
        <v>13.545999999999999</v>
      </c>
      <c r="J51" s="280">
        <v>10.351283403253785</v>
      </c>
    </row>
    <row r="52" spans="2:10" x14ac:dyDescent="0.2">
      <c r="B52" s="323" t="s">
        <v>7</v>
      </c>
      <c r="C52" s="239">
        <v>834.12963400000001</v>
      </c>
      <c r="D52" s="19">
        <v>77.099895079838277</v>
      </c>
      <c r="E52" s="243">
        <v>42.067999999999998</v>
      </c>
      <c r="F52" s="280">
        <v>31.96607954286409</v>
      </c>
      <c r="G52" s="302">
        <v>930.98971499999993</v>
      </c>
      <c r="H52" s="19">
        <v>79.725810864384869</v>
      </c>
      <c r="I52" s="243">
        <v>43.494</v>
      </c>
      <c r="J52" s="280">
        <v>33.236285275440729</v>
      </c>
    </row>
    <row r="53" spans="2:10" x14ac:dyDescent="0.2">
      <c r="B53" s="322" t="s">
        <v>11</v>
      </c>
      <c r="C53" s="241">
        <v>1081.881672</v>
      </c>
      <c r="D53" s="244">
        <v>100</v>
      </c>
      <c r="E53" s="244">
        <v>131.602</v>
      </c>
      <c r="F53" s="287">
        <v>100</v>
      </c>
      <c r="G53" s="303">
        <v>1167.7394119999999</v>
      </c>
      <c r="H53" s="244">
        <v>100</v>
      </c>
      <c r="I53" s="244">
        <v>130.863</v>
      </c>
      <c r="J53" s="287">
        <v>100</v>
      </c>
    </row>
    <row r="54" spans="2:10" x14ac:dyDescent="0.2">
      <c r="B54" s="322"/>
      <c r="C54" s="243"/>
      <c r="D54" s="243"/>
      <c r="E54" s="243"/>
      <c r="F54" s="280"/>
      <c r="G54" s="304"/>
      <c r="H54" s="243"/>
      <c r="I54" s="243"/>
      <c r="J54" s="280"/>
    </row>
    <row r="55" spans="2:10" ht="13.5" thickBot="1" x14ac:dyDescent="0.25">
      <c r="B55" s="324" t="s">
        <v>1</v>
      </c>
      <c r="C55" s="297">
        <v>4598.7890269999998</v>
      </c>
      <c r="D55" s="298"/>
      <c r="E55" s="297">
        <v>409.53399999999999</v>
      </c>
      <c r="F55" s="299"/>
      <c r="G55" s="306">
        <v>4834.4452089999995</v>
      </c>
      <c r="H55" s="298"/>
      <c r="I55" s="297">
        <v>411.93700000000001</v>
      </c>
      <c r="J55" s="299"/>
    </row>
    <row r="56" spans="2:10" ht="13.5" thickBot="1" x14ac:dyDescent="0.25">
      <c r="B56" s="325"/>
      <c r="C56" s="213"/>
      <c r="D56" s="213"/>
      <c r="E56" s="213"/>
      <c r="F56" s="213"/>
      <c r="G56" s="213"/>
      <c r="H56" s="213"/>
      <c r="I56" s="213"/>
      <c r="J56" s="291"/>
    </row>
    <row r="57" spans="2:10" ht="13.5" thickBot="1" x14ac:dyDescent="0.25">
      <c r="B57" s="324" t="s">
        <v>0</v>
      </c>
      <c r="C57" s="294">
        <v>39600</v>
      </c>
      <c r="D57" s="248"/>
      <c r="E57" s="248"/>
      <c r="F57" s="275"/>
      <c r="G57" s="320">
        <v>39965</v>
      </c>
      <c r="H57" s="248"/>
      <c r="I57" s="248"/>
      <c r="J57" s="275"/>
    </row>
    <row r="58" spans="2:10" ht="38.25" x14ac:dyDescent="0.2">
      <c r="B58" s="326" t="s">
        <v>14</v>
      </c>
      <c r="C58" s="292" t="s">
        <v>15</v>
      </c>
      <c r="D58" s="292" t="s">
        <v>12</v>
      </c>
      <c r="E58" s="292" t="s">
        <v>16</v>
      </c>
      <c r="F58" s="310" t="s">
        <v>13</v>
      </c>
      <c r="G58" s="301" t="s">
        <v>15</v>
      </c>
      <c r="H58" s="252" t="s">
        <v>12</v>
      </c>
      <c r="I58" s="252" t="s">
        <v>16</v>
      </c>
      <c r="J58" s="293" t="s">
        <v>13</v>
      </c>
    </row>
    <row r="59" spans="2:10" x14ac:dyDescent="0.2">
      <c r="B59" s="322" t="s">
        <v>3</v>
      </c>
      <c r="C59" s="222"/>
      <c r="D59" s="222"/>
      <c r="E59" s="222"/>
      <c r="F59" s="311"/>
      <c r="G59" s="180"/>
      <c r="H59" s="180"/>
      <c r="I59" s="180"/>
      <c r="J59" s="284"/>
    </row>
    <row r="60" spans="2:10" x14ac:dyDescent="0.2">
      <c r="B60" s="323" t="s">
        <v>4</v>
      </c>
      <c r="C60" s="238">
        <v>1924.6927189999999</v>
      </c>
      <c r="D60" s="238">
        <v>44</v>
      </c>
      <c r="E60" s="238">
        <v>230.45500000000001</v>
      </c>
      <c r="F60" s="312">
        <v>68</v>
      </c>
      <c r="G60" s="302">
        <v>2112.3863719999999</v>
      </c>
      <c r="H60" s="239">
        <v>41.7</v>
      </c>
      <c r="I60" s="239">
        <v>238.74700000000001</v>
      </c>
      <c r="J60" s="285">
        <v>67.7</v>
      </c>
    </row>
    <row r="61" spans="2:10" x14ac:dyDescent="0.2">
      <c r="B61" s="323" t="s">
        <v>5</v>
      </c>
      <c r="C61" s="238">
        <v>853.64630399999999</v>
      </c>
      <c r="D61" s="238">
        <v>19</v>
      </c>
      <c r="E61" s="238">
        <v>49.207999999999998</v>
      </c>
      <c r="F61" s="312">
        <v>15</v>
      </c>
      <c r="G61" s="302">
        <v>1107.8993849999999</v>
      </c>
      <c r="H61" s="239">
        <v>21.9</v>
      </c>
      <c r="I61" s="239">
        <v>50.481999999999999</v>
      </c>
      <c r="J61" s="285">
        <v>14.3</v>
      </c>
    </row>
    <row r="62" spans="2:10" x14ac:dyDescent="0.2">
      <c r="B62" s="323" t="s">
        <v>6</v>
      </c>
      <c r="C62" s="238">
        <v>588.92229999999995</v>
      </c>
      <c r="D62" s="238">
        <v>13</v>
      </c>
      <c r="E62" s="238">
        <v>26.286999999999999</v>
      </c>
      <c r="F62" s="312">
        <v>8</v>
      </c>
      <c r="G62" s="302">
        <v>578.00877600000001</v>
      </c>
      <c r="H62" s="239">
        <v>11.4</v>
      </c>
      <c r="I62" s="239">
        <v>25.927</v>
      </c>
      <c r="J62" s="285">
        <v>7.3</v>
      </c>
    </row>
    <row r="63" spans="2:10" x14ac:dyDescent="0.2">
      <c r="B63" s="323" t="s">
        <v>7</v>
      </c>
      <c r="C63" s="238">
        <v>1045.7698789999999</v>
      </c>
      <c r="D63" s="238">
        <v>24</v>
      </c>
      <c r="E63" s="238">
        <v>33.232999999999997</v>
      </c>
      <c r="F63" s="312">
        <v>10</v>
      </c>
      <c r="G63" s="302">
        <v>1262.8549949999999</v>
      </c>
      <c r="H63" s="239">
        <v>25</v>
      </c>
      <c r="I63" s="239">
        <v>37.688000000000002</v>
      </c>
      <c r="J63" s="285">
        <v>10.7</v>
      </c>
    </row>
    <row r="64" spans="2:10" x14ac:dyDescent="0.2">
      <c r="B64" s="322" t="s">
        <v>8</v>
      </c>
      <c r="C64" s="240">
        <v>4413.0312009999998</v>
      </c>
      <c r="D64" s="240">
        <v>100</v>
      </c>
      <c r="E64" s="240">
        <v>339.18299999999999</v>
      </c>
      <c r="F64" s="313">
        <v>100</v>
      </c>
      <c r="G64" s="303">
        <v>5061.1495290000003</v>
      </c>
      <c r="H64" s="241">
        <v>100</v>
      </c>
      <c r="I64" s="241">
        <v>352.84399999999999</v>
      </c>
      <c r="J64" s="286">
        <v>100</v>
      </c>
    </row>
    <row r="65" spans="2:10" x14ac:dyDescent="0.2">
      <c r="B65" s="322"/>
      <c r="C65" s="242"/>
      <c r="D65" s="242"/>
      <c r="E65" s="242"/>
      <c r="F65" s="314"/>
      <c r="G65" s="304"/>
      <c r="H65" s="243"/>
      <c r="I65" s="243"/>
      <c r="J65" s="280"/>
    </row>
    <row r="66" spans="2:10" x14ac:dyDescent="0.2">
      <c r="B66" s="322" t="s">
        <v>2</v>
      </c>
      <c r="C66" s="243"/>
      <c r="D66" s="243"/>
      <c r="E66" s="243"/>
      <c r="F66" s="280"/>
      <c r="G66" s="304"/>
      <c r="H66" s="243"/>
      <c r="I66" s="243"/>
      <c r="J66" s="280"/>
    </row>
    <row r="67" spans="2:10" x14ac:dyDescent="0.2">
      <c r="B67" s="323" t="s">
        <v>9</v>
      </c>
      <c r="C67" s="239">
        <v>65.770409999999998</v>
      </c>
      <c r="D67" s="243">
        <v>4.9161057029119677</v>
      </c>
      <c r="E67" s="243">
        <v>51.664000000000001</v>
      </c>
      <c r="F67" s="280">
        <v>39.131686183024556</v>
      </c>
      <c r="G67" s="302">
        <v>70.11647099999999</v>
      </c>
      <c r="H67" s="243">
        <v>4.5067505644921688</v>
      </c>
      <c r="I67" s="243">
        <v>52.665999999999997</v>
      </c>
      <c r="J67" s="280">
        <v>39.146981432203006</v>
      </c>
    </row>
    <row r="68" spans="2:10" x14ac:dyDescent="0.2">
      <c r="B68" s="323" t="s">
        <v>10</v>
      </c>
      <c r="C68" s="239">
        <v>93.147629999999992</v>
      </c>
      <c r="D68" s="243">
        <v>6.9624561418384623</v>
      </c>
      <c r="E68" s="243">
        <v>21.832000000000001</v>
      </c>
      <c r="F68" s="280">
        <v>16.536136821535152</v>
      </c>
      <c r="G68" s="302">
        <v>94.114024000000001</v>
      </c>
      <c r="H68" s="243">
        <v>6.0491982089148442</v>
      </c>
      <c r="I68" s="243">
        <v>21.12</v>
      </c>
      <c r="J68" s="280">
        <v>15.698633802607521</v>
      </c>
    </row>
    <row r="69" spans="2:10" x14ac:dyDescent="0.2">
      <c r="B69" s="323" t="s">
        <v>6</v>
      </c>
      <c r="C69" s="239">
        <v>96.498695999999995</v>
      </c>
      <c r="D69" s="243">
        <v>7.2129364820618909</v>
      </c>
      <c r="E69" s="243">
        <v>13.77</v>
      </c>
      <c r="F69" s="280">
        <v>10.429763834396253</v>
      </c>
      <c r="G69" s="302">
        <v>106.62741699999999</v>
      </c>
      <c r="H69" s="243">
        <v>6.8534991122854994</v>
      </c>
      <c r="I69" s="243">
        <v>14.026</v>
      </c>
      <c r="J69" s="280">
        <v>10.4256173160688</v>
      </c>
    </row>
    <row r="70" spans="2:10" x14ac:dyDescent="0.2">
      <c r="B70" s="323" t="s">
        <v>7</v>
      </c>
      <c r="C70" s="239">
        <v>1082.4391599999999</v>
      </c>
      <c r="D70" s="243">
        <v>80.908501673187672</v>
      </c>
      <c r="E70" s="243">
        <v>44.76</v>
      </c>
      <c r="F70" s="280">
        <v>33.902413161044031</v>
      </c>
      <c r="G70" s="302">
        <v>1284.9519780000001</v>
      </c>
      <c r="H70" s="243">
        <v>82.590552114307485</v>
      </c>
      <c r="I70" s="243">
        <v>46.722000000000001</v>
      </c>
      <c r="J70" s="280">
        <v>34.728767449120674</v>
      </c>
    </row>
    <row r="71" spans="2:10" x14ac:dyDescent="0.2">
      <c r="B71" s="322" t="s">
        <v>11</v>
      </c>
      <c r="C71" s="241">
        <v>1337.855896</v>
      </c>
      <c r="D71" s="244">
        <v>100</v>
      </c>
      <c r="E71" s="244">
        <v>132.02600000000001</v>
      </c>
      <c r="F71" s="287">
        <v>100</v>
      </c>
      <c r="G71" s="303">
        <v>1555.80989</v>
      </c>
      <c r="H71" s="244">
        <v>100</v>
      </c>
      <c r="I71" s="244">
        <v>134.53399999999999</v>
      </c>
      <c r="J71" s="287">
        <v>100</v>
      </c>
    </row>
    <row r="72" spans="2:10" x14ac:dyDescent="0.2">
      <c r="B72" s="322"/>
      <c r="C72" s="243"/>
      <c r="D72" s="243"/>
      <c r="E72" s="243"/>
      <c r="F72" s="280"/>
      <c r="G72" s="304"/>
      <c r="H72" s="243"/>
      <c r="I72" s="243"/>
      <c r="J72" s="280"/>
    </row>
    <row r="73" spans="2:10" ht="13.5" thickBot="1" x14ac:dyDescent="0.25">
      <c r="B73" s="324" t="s">
        <v>1</v>
      </c>
      <c r="C73" s="300">
        <v>5750.8870969999998</v>
      </c>
      <c r="D73" s="298"/>
      <c r="E73" s="297">
        <v>471.209</v>
      </c>
      <c r="F73" s="299"/>
      <c r="G73" s="305">
        <v>6616.9594190000007</v>
      </c>
      <c r="H73" s="298"/>
      <c r="I73" s="297">
        <v>487.37799999999999</v>
      </c>
      <c r="J73" s="299"/>
    </row>
    <row r="74" spans="2:10" ht="13.5" thickBot="1" x14ac:dyDescent="0.25">
      <c r="B74" s="327"/>
      <c r="C74" s="213"/>
      <c r="D74" s="180"/>
      <c r="E74" s="180"/>
      <c r="F74" s="180"/>
      <c r="G74" s="180"/>
      <c r="H74" s="180"/>
      <c r="I74" s="180"/>
      <c r="J74" s="284"/>
    </row>
    <row r="75" spans="2:10" ht="13.5" thickBot="1" x14ac:dyDescent="0.25">
      <c r="B75" s="95"/>
      <c r="C75" s="186"/>
      <c r="D75" s="91"/>
      <c r="E75" s="92"/>
      <c r="F75" s="91"/>
      <c r="G75" s="187"/>
      <c r="H75" s="91"/>
      <c r="I75" s="92"/>
      <c r="J75" s="290"/>
    </row>
    <row r="76" spans="2:10" ht="13.5" thickBot="1" x14ac:dyDescent="0.25">
      <c r="B76" s="188"/>
      <c r="C76" s="9">
        <v>40330</v>
      </c>
      <c r="D76" s="10"/>
      <c r="E76" s="10"/>
      <c r="F76" s="183"/>
      <c r="G76" s="90">
        <v>40695</v>
      </c>
      <c r="H76" s="10"/>
      <c r="I76" s="10"/>
      <c r="J76" s="11"/>
    </row>
    <row r="77" spans="2:10" ht="39" thickBot="1" x14ac:dyDescent="0.25">
      <c r="B77" s="94" t="s">
        <v>14</v>
      </c>
      <c r="C77" s="27" t="s">
        <v>15</v>
      </c>
      <c r="D77" s="10" t="s">
        <v>12</v>
      </c>
      <c r="E77" s="10" t="s">
        <v>16</v>
      </c>
      <c r="F77" s="183" t="s">
        <v>13</v>
      </c>
      <c r="G77" s="27" t="s">
        <v>15</v>
      </c>
      <c r="H77" s="10" t="s">
        <v>12</v>
      </c>
      <c r="I77" s="10" t="s">
        <v>16</v>
      </c>
      <c r="J77" s="11" t="s">
        <v>13</v>
      </c>
    </row>
    <row r="78" spans="2:10" x14ac:dyDescent="0.2">
      <c r="B78" s="96" t="s">
        <v>3</v>
      </c>
      <c r="C78" s="30"/>
      <c r="D78" s="31"/>
      <c r="E78" s="31"/>
      <c r="F78" s="32"/>
      <c r="G78" s="33"/>
      <c r="H78" s="31"/>
      <c r="I78" s="31"/>
      <c r="J78" s="34"/>
    </row>
    <row r="79" spans="2:10" x14ac:dyDescent="0.2">
      <c r="B79" s="97" t="s">
        <v>4</v>
      </c>
      <c r="C79" s="35">
        <v>1500.2900119999999</v>
      </c>
      <c r="D79" s="36">
        <v>29</v>
      </c>
      <c r="E79" s="37">
        <v>215.321</v>
      </c>
      <c r="F79" s="38">
        <v>60</v>
      </c>
      <c r="G79" s="39">
        <v>1378</v>
      </c>
      <c r="H79" s="40">
        <v>25</v>
      </c>
      <c r="I79" s="41">
        <v>221</v>
      </c>
      <c r="J79" s="42">
        <v>57</v>
      </c>
    </row>
    <row r="80" spans="2:10" x14ac:dyDescent="0.2">
      <c r="B80" s="97" t="s">
        <v>5</v>
      </c>
      <c r="C80" s="35">
        <v>1386.487024</v>
      </c>
      <c r="D80" s="36">
        <v>27</v>
      </c>
      <c r="E80" s="37">
        <v>84.009</v>
      </c>
      <c r="F80" s="38">
        <v>23</v>
      </c>
      <c r="G80" s="39">
        <v>1388</v>
      </c>
      <c r="H80" s="40">
        <v>25</v>
      </c>
      <c r="I80" s="41">
        <v>89</v>
      </c>
      <c r="J80" s="42">
        <v>23</v>
      </c>
    </row>
    <row r="81" spans="2:10" x14ac:dyDescent="0.2">
      <c r="B81" s="97" t="s">
        <v>6</v>
      </c>
      <c r="C81" s="35">
        <v>793.01019499999995</v>
      </c>
      <c r="D81" s="36">
        <v>15</v>
      </c>
      <c r="E81" s="37">
        <v>26.678999999999998</v>
      </c>
      <c r="F81" s="38">
        <v>7</v>
      </c>
      <c r="G81" s="39">
        <v>913</v>
      </c>
      <c r="H81" s="40">
        <v>17</v>
      </c>
      <c r="I81" s="41">
        <v>37</v>
      </c>
      <c r="J81" s="42">
        <v>9</v>
      </c>
    </row>
    <row r="82" spans="2:10" x14ac:dyDescent="0.2">
      <c r="B82" s="97" t="s">
        <v>7</v>
      </c>
      <c r="C82" s="35">
        <v>1470.7748320000001</v>
      </c>
      <c r="D82" s="36">
        <v>29</v>
      </c>
      <c r="E82" s="37">
        <v>37.805</v>
      </c>
      <c r="F82" s="38">
        <v>10</v>
      </c>
      <c r="G82" s="39">
        <v>1843</v>
      </c>
      <c r="H82" s="40">
        <v>33</v>
      </c>
      <c r="I82" s="41">
        <v>43</v>
      </c>
      <c r="J82" s="42">
        <v>11</v>
      </c>
    </row>
    <row r="83" spans="2:10" x14ac:dyDescent="0.2">
      <c r="B83" s="98" t="s">
        <v>8</v>
      </c>
      <c r="C83" s="43">
        <v>5150.5620630000003</v>
      </c>
      <c r="D83" s="21">
        <v>100</v>
      </c>
      <c r="E83" s="21">
        <f t="shared" ref="E83:F83" si="1">SUM(E79:E82)</f>
        <v>363.81399999999996</v>
      </c>
      <c r="F83" s="22">
        <f t="shared" si="1"/>
        <v>100</v>
      </c>
      <c r="G83" s="44">
        <f>SUM(G79:G82)</f>
        <v>5522</v>
      </c>
      <c r="H83" s="21">
        <f t="shared" ref="H83:J83" si="2">SUM(H79:H82)</f>
        <v>100</v>
      </c>
      <c r="I83" s="21">
        <f t="shared" si="2"/>
        <v>390</v>
      </c>
      <c r="J83" s="22">
        <f t="shared" si="2"/>
        <v>100</v>
      </c>
    </row>
    <row r="84" spans="2:10" x14ac:dyDescent="0.2">
      <c r="B84" s="98"/>
      <c r="C84" s="18"/>
      <c r="D84" s="106" t="s">
        <v>17</v>
      </c>
      <c r="E84" s="19"/>
      <c r="F84" s="106" t="s">
        <v>17</v>
      </c>
      <c r="G84" s="45"/>
      <c r="H84" s="106" t="s">
        <v>17</v>
      </c>
      <c r="I84" s="19"/>
      <c r="J84" s="108" t="s">
        <v>17</v>
      </c>
    </row>
    <row r="85" spans="2:10" x14ac:dyDescent="0.2">
      <c r="B85" s="98" t="s">
        <v>2</v>
      </c>
      <c r="C85" s="16"/>
      <c r="D85" s="19"/>
      <c r="E85" s="19"/>
      <c r="F85" s="20"/>
      <c r="G85" s="48"/>
      <c r="H85" s="46"/>
      <c r="I85" s="19"/>
      <c r="J85" s="47"/>
    </row>
    <row r="86" spans="2:10" x14ac:dyDescent="0.2">
      <c r="B86" s="97" t="s">
        <v>9</v>
      </c>
      <c r="C86" s="49">
        <v>75.291163839999996</v>
      </c>
      <c r="D86" s="19">
        <v>4</v>
      </c>
      <c r="E86" s="19">
        <v>55.405999999999999</v>
      </c>
      <c r="F86" s="20">
        <v>40</v>
      </c>
      <c r="G86" s="39">
        <v>72</v>
      </c>
      <c r="H86" s="50">
        <v>3</v>
      </c>
      <c r="I86" s="40">
        <v>53</v>
      </c>
      <c r="J86" s="51">
        <v>38</v>
      </c>
    </row>
    <row r="87" spans="2:10" x14ac:dyDescent="0.2">
      <c r="B87" s="97" t="s">
        <v>10</v>
      </c>
      <c r="C87" s="49">
        <v>97.439877940000002</v>
      </c>
      <c r="D87" s="19">
        <v>5</v>
      </c>
      <c r="E87" s="19">
        <v>21.574999999999999</v>
      </c>
      <c r="F87" s="20">
        <v>15</v>
      </c>
      <c r="G87" s="39">
        <v>107</v>
      </c>
      <c r="H87" s="50">
        <v>5</v>
      </c>
      <c r="I87" s="40">
        <v>23</v>
      </c>
      <c r="J87" s="51">
        <v>16</v>
      </c>
    </row>
    <row r="88" spans="2:10" x14ac:dyDescent="0.2">
      <c r="B88" s="97" t="s">
        <v>6</v>
      </c>
      <c r="C88" s="49">
        <v>108.50824136</v>
      </c>
      <c r="D88" s="19">
        <v>6</v>
      </c>
      <c r="E88" s="19">
        <v>13.503</v>
      </c>
      <c r="F88" s="20">
        <v>10</v>
      </c>
      <c r="G88" s="39">
        <v>106</v>
      </c>
      <c r="H88" s="50">
        <v>5</v>
      </c>
      <c r="I88" s="40">
        <v>14</v>
      </c>
      <c r="J88" s="51">
        <v>10</v>
      </c>
    </row>
    <row r="89" spans="2:10" x14ac:dyDescent="0.2">
      <c r="B89" s="97" t="s">
        <v>7</v>
      </c>
      <c r="C89" s="49">
        <v>1662.3038565100101</v>
      </c>
      <c r="D89" s="19">
        <v>85</v>
      </c>
      <c r="E89" s="19">
        <v>48.652000000000001</v>
      </c>
      <c r="F89" s="20">
        <v>35</v>
      </c>
      <c r="G89" s="39">
        <v>1986</v>
      </c>
      <c r="H89" s="50">
        <v>87</v>
      </c>
      <c r="I89" s="40">
        <v>51</v>
      </c>
      <c r="J89" s="51">
        <v>36</v>
      </c>
    </row>
    <row r="90" spans="2:10" x14ac:dyDescent="0.2">
      <c r="B90" s="98" t="s">
        <v>11</v>
      </c>
      <c r="C90" s="17">
        <f t="shared" ref="C90:H90" si="3">SUM(C86:C89)</f>
        <v>1943.5431396500101</v>
      </c>
      <c r="D90" s="21">
        <f t="shared" si="3"/>
        <v>100</v>
      </c>
      <c r="E90" s="21">
        <f t="shared" si="3"/>
        <v>139.136</v>
      </c>
      <c r="F90" s="22">
        <f t="shared" si="3"/>
        <v>100</v>
      </c>
      <c r="G90" s="8">
        <f>SUM(G86:G89)</f>
        <v>2271</v>
      </c>
      <c r="H90" s="52">
        <f t="shared" si="3"/>
        <v>100</v>
      </c>
      <c r="I90" s="6">
        <f>SUM(I86:I89)</f>
        <v>141</v>
      </c>
      <c r="J90" s="53">
        <f>SUM(J86:J89)</f>
        <v>100</v>
      </c>
    </row>
    <row r="91" spans="2:10" x14ac:dyDescent="0.2">
      <c r="B91" s="98"/>
      <c r="C91" s="17"/>
      <c r="D91" s="106" t="s">
        <v>17</v>
      </c>
      <c r="E91" s="21"/>
      <c r="F91" s="108" t="s">
        <v>17</v>
      </c>
      <c r="G91" s="189"/>
      <c r="H91" s="106" t="s">
        <v>17</v>
      </c>
      <c r="I91" s="21"/>
      <c r="J91" s="108" t="s">
        <v>17</v>
      </c>
    </row>
    <row r="92" spans="2:10" ht="13.5" thickBot="1" x14ac:dyDescent="0.25">
      <c r="B92" s="99" t="s">
        <v>1</v>
      </c>
      <c r="C92" s="29">
        <f>SUM(C90,C83)</f>
        <v>7094.1052026500101</v>
      </c>
      <c r="D92" s="23"/>
      <c r="E92" s="54">
        <f>SUM(E90,E83)</f>
        <v>502.94999999999993</v>
      </c>
      <c r="F92" s="24"/>
      <c r="G92" s="190">
        <f>G83+G90</f>
        <v>7793</v>
      </c>
      <c r="H92" s="55"/>
      <c r="I92" s="54">
        <f>I83+I90</f>
        <v>531</v>
      </c>
      <c r="J92" s="24"/>
    </row>
    <row r="93" spans="2:10" ht="13.5" thickBot="1" x14ac:dyDescent="0.25">
      <c r="B93" s="111"/>
      <c r="C93" s="25"/>
      <c r="D93" s="25"/>
      <c r="E93" s="25"/>
      <c r="F93" s="25"/>
      <c r="G93" s="25"/>
      <c r="H93" s="25"/>
      <c r="I93" s="25"/>
      <c r="J93" s="26"/>
    </row>
    <row r="94" spans="2:10" ht="13.5" thickBot="1" x14ac:dyDescent="0.25">
      <c r="B94" s="191"/>
      <c r="C94" s="89">
        <v>41061</v>
      </c>
      <c r="D94" s="87"/>
      <c r="E94" s="87"/>
      <c r="F94" s="192"/>
      <c r="G94" s="89">
        <v>41426</v>
      </c>
      <c r="H94" s="88"/>
      <c r="I94" s="88"/>
      <c r="J94" s="149"/>
    </row>
    <row r="95" spans="2:10" ht="39" thickBot="1" x14ac:dyDescent="0.25">
      <c r="B95" s="66" t="s">
        <v>14</v>
      </c>
      <c r="C95" s="85" t="s">
        <v>15</v>
      </c>
      <c r="D95" s="57" t="s">
        <v>12</v>
      </c>
      <c r="E95" s="57" t="s">
        <v>16</v>
      </c>
      <c r="F95" s="193" t="s">
        <v>13</v>
      </c>
      <c r="G95" s="85" t="s">
        <v>15</v>
      </c>
      <c r="H95" s="57" t="s">
        <v>12</v>
      </c>
      <c r="I95" s="57" t="s">
        <v>16</v>
      </c>
      <c r="J95" s="67" t="s">
        <v>13</v>
      </c>
    </row>
    <row r="96" spans="2:10" x14ac:dyDescent="0.2">
      <c r="B96" s="100" t="s">
        <v>3</v>
      </c>
      <c r="C96" s="14"/>
      <c r="D96" s="13"/>
      <c r="E96" s="13"/>
      <c r="F96" s="184"/>
      <c r="G96" s="68"/>
      <c r="H96" s="56"/>
      <c r="I96" s="56"/>
      <c r="J96" s="84"/>
    </row>
    <row r="97" spans="2:10" x14ac:dyDescent="0.2">
      <c r="B97" s="101" t="s">
        <v>4</v>
      </c>
      <c r="C97" s="58">
        <v>1254.73334449</v>
      </c>
      <c r="D97" s="50">
        <v>21.207797191200282</v>
      </c>
      <c r="E97" s="41">
        <v>224.52</v>
      </c>
      <c r="F97" s="194">
        <v>54.947932599943705</v>
      </c>
      <c r="G97" s="58">
        <v>1245.55063077001</v>
      </c>
      <c r="H97" s="50">
        <v>20.835006871830124</v>
      </c>
      <c r="I97" s="41">
        <v>221.6</v>
      </c>
      <c r="J97" s="51">
        <v>50.79085672898632</v>
      </c>
    </row>
    <row r="98" spans="2:10" x14ac:dyDescent="0.2">
      <c r="B98" s="101" t="s">
        <v>5</v>
      </c>
      <c r="C98" s="58">
        <v>1079.0701703100001</v>
      </c>
      <c r="D98" s="50">
        <v>18.23869703286465</v>
      </c>
      <c r="E98" s="41">
        <v>72.218999999999994</v>
      </c>
      <c r="F98" s="194">
        <v>17.674526743431915</v>
      </c>
      <c r="G98" s="58">
        <v>901.90489785999705</v>
      </c>
      <c r="H98" s="50">
        <v>15.086656680631297</v>
      </c>
      <c r="I98" s="41">
        <v>84.468999999999994</v>
      </c>
      <c r="J98" s="51">
        <v>19.360346918053907</v>
      </c>
    </row>
    <row r="99" spans="2:10" x14ac:dyDescent="0.2">
      <c r="B99" s="101" t="s">
        <v>6</v>
      </c>
      <c r="C99" s="58">
        <v>1217.0030800500001</v>
      </c>
      <c r="D99" s="50">
        <v>21</v>
      </c>
      <c r="E99" s="41">
        <v>55.680999999999997</v>
      </c>
      <c r="F99" s="194">
        <v>14</v>
      </c>
      <c r="G99" s="58">
        <v>902.63831322999795</v>
      </c>
      <c r="H99" s="50">
        <v>15</v>
      </c>
      <c r="I99" s="41">
        <v>50</v>
      </c>
      <c r="J99" s="51">
        <v>12</v>
      </c>
    </row>
    <row r="100" spans="2:10" x14ac:dyDescent="0.2">
      <c r="B100" s="101" t="s">
        <v>7</v>
      </c>
      <c r="C100" s="58">
        <v>2365.5709207100199</v>
      </c>
      <c r="D100" s="50">
        <v>40</v>
      </c>
      <c r="E100" s="41">
        <v>56.185000000000002</v>
      </c>
      <c r="F100" s="194">
        <v>14</v>
      </c>
      <c r="G100" s="58">
        <v>2928.0689603799801</v>
      </c>
      <c r="H100" s="50">
        <v>49</v>
      </c>
      <c r="I100" s="41">
        <v>80</v>
      </c>
      <c r="J100" s="51">
        <v>18</v>
      </c>
    </row>
    <row r="101" spans="2:10" x14ac:dyDescent="0.2">
      <c r="B101" s="102" t="s">
        <v>8</v>
      </c>
      <c r="C101" s="59">
        <v>5916.3775151213003</v>
      </c>
      <c r="D101" s="2">
        <v>100</v>
      </c>
      <c r="E101" s="5">
        <v>408.60500000000008</v>
      </c>
      <c r="F101" s="195">
        <v>99.999999999999986</v>
      </c>
      <c r="G101" s="59">
        <v>5978.1628027003007</v>
      </c>
      <c r="H101" s="2">
        <v>99.999999999999986</v>
      </c>
      <c r="I101" s="41">
        <v>436.29899999999992</v>
      </c>
      <c r="J101" s="51">
        <v>100</v>
      </c>
    </row>
    <row r="102" spans="2:10" x14ac:dyDescent="0.2">
      <c r="B102" s="101"/>
      <c r="C102" s="60"/>
      <c r="D102" s="106" t="s">
        <v>17</v>
      </c>
      <c r="E102" s="61"/>
      <c r="F102" s="106" t="s">
        <v>17</v>
      </c>
      <c r="G102" s="62"/>
      <c r="H102" s="106" t="s">
        <v>17</v>
      </c>
      <c r="I102" s="61"/>
      <c r="J102" s="108" t="s">
        <v>17</v>
      </c>
    </row>
    <row r="103" spans="2:10" x14ac:dyDescent="0.2">
      <c r="B103" s="102" t="s">
        <v>2</v>
      </c>
      <c r="C103" s="62"/>
      <c r="D103" s="61"/>
      <c r="E103" s="61"/>
      <c r="F103" s="196"/>
      <c r="G103" s="62"/>
      <c r="H103" s="61"/>
      <c r="I103" s="61"/>
      <c r="J103" s="63"/>
    </row>
    <row r="104" spans="2:10" x14ac:dyDescent="0.2">
      <c r="B104" s="101" t="s">
        <v>9</v>
      </c>
      <c r="C104" s="64">
        <v>71637309.950000003</v>
      </c>
      <c r="D104" s="50">
        <v>2.921159769522879</v>
      </c>
      <c r="E104" s="65">
        <v>51710</v>
      </c>
      <c r="F104" s="194">
        <v>35.134565862872599</v>
      </c>
      <c r="G104" s="64">
        <v>71822615</v>
      </c>
      <c r="H104" s="50">
        <v>2.5830077509465812</v>
      </c>
      <c r="I104" s="65">
        <v>51967</v>
      </c>
      <c r="J104" s="51">
        <v>35.456381425432909</v>
      </c>
    </row>
    <row r="105" spans="2:10" x14ac:dyDescent="0.2">
      <c r="B105" s="101" t="s">
        <v>10</v>
      </c>
      <c r="C105" s="64">
        <v>114655626.09999999</v>
      </c>
      <c r="D105" s="50">
        <v>4.6753207587853787</v>
      </c>
      <c r="E105" s="65">
        <v>23332</v>
      </c>
      <c r="F105" s="194">
        <v>15.853020512715982</v>
      </c>
      <c r="G105" s="64">
        <v>115269709.92</v>
      </c>
      <c r="H105" s="50">
        <v>4.1455265054429455</v>
      </c>
      <c r="I105" s="65">
        <v>21333</v>
      </c>
      <c r="J105" s="51">
        <v>14.555217444700681</v>
      </c>
    </row>
    <row r="106" spans="2:10" x14ac:dyDescent="0.2">
      <c r="B106" s="101" t="s">
        <v>6</v>
      </c>
      <c r="C106" s="64">
        <v>125568801.36</v>
      </c>
      <c r="D106" s="50">
        <v>5.1203280957375163</v>
      </c>
      <c r="E106" s="65">
        <v>16210</v>
      </c>
      <c r="F106" s="194">
        <v>11.013949190430571</v>
      </c>
      <c r="G106" s="64">
        <v>138625634.31999999</v>
      </c>
      <c r="H106" s="50">
        <v>4.9854922147912104</v>
      </c>
      <c r="I106" s="65">
        <v>15015</v>
      </c>
      <c r="J106" s="51">
        <v>10.244531473875252</v>
      </c>
    </row>
    <row r="107" spans="2:10" x14ac:dyDescent="0.2">
      <c r="B107" s="101" t="s">
        <v>7</v>
      </c>
      <c r="C107" s="64">
        <v>2140496764.0799999</v>
      </c>
      <c r="D107" s="50">
        <v>87.283191375954232</v>
      </c>
      <c r="E107" s="65">
        <v>55925</v>
      </c>
      <c r="F107" s="194">
        <v>37.998464433980857</v>
      </c>
      <c r="G107" s="64">
        <v>2454862740.6700001</v>
      </c>
      <c r="H107" s="50">
        <v>88.28597352881927</v>
      </c>
      <c r="I107" s="65">
        <v>58251</v>
      </c>
      <c r="J107" s="51">
        <v>39.743869655991162</v>
      </c>
    </row>
    <row r="108" spans="2:10" x14ac:dyDescent="0.2">
      <c r="B108" s="102" t="s">
        <v>11</v>
      </c>
      <c r="C108" s="197">
        <v>2452358501.4899998</v>
      </c>
      <c r="D108" s="50">
        <v>100</v>
      </c>
      <c r="E108" s="3">
        <v>147177</v>
      </c>
      <c r="F108" s="51">
        <v>100</v>
      </c>
      <c r="G108" s="4">
        <v>2780580699.9099998</v>
      </c>
      <c r="H108" s="50">
        <v>100</v>
      </c>
      <c r="I108" s="3">
        <v>146566</v>
      </c>
      <c r="J108" s="51">
        <v>100</v>
      </c>
    </row>
    <row r="109" spans="2:10" x14ac:dyDescent="0.2">
      <c r="B109" s="101"/>
      <c r="C109" s="62"/>
      <c r="D109" s="106" t="s">
        <v>17</v>
      </c>
      <c r="E109" s="61"/>
      <c r="F109" s="106" t="s">
        <v>17</v>
      </c>
      <c r="G109" s="198"/>
      <c r="H109" s="106" t="s">
        <v>17</v>
      </c>
      <c r="I109" s="61"/>
      <c r="J109" s="108" t="s">
        <v>17</v>
      </c>
    </row>
    <row r="110" spans="2:10" ht="13.5" thickBot="1" x14ac:dyDescent="0.25">
      <c r="B110" s="328" t="s">
        <v>1</v>
      </c>
      <c r="C110" s="199">
        <v>8368</v>
      </c>
      <c r="D110" s="7"/>
      <c r="E110" s="7">
        <v>556</v>
      </c>
      <c r="F110" s="200"/>
      <c r="G110" s="83">
        <v>8759</v>
      </c>
      <c r="H110" s="175"/>
      <c r="I110" s="175">
        <v>583</v>
      </c>
      <c r="J110" s="178"/>
    </row>
    <row r="111" spans="2:10" ht="13.5" thickBot="1" x14ac:dyDescent="0.25">
      <c r="B111" s="111"/>
      <c r="C111" s="25"/>
      <c r="D111" s="25"/>
      <c r="E111" s="25"/>
      <c r="F111" s="25"/>
      <c r="G111" s="25"/>
      <c r="H111" s="25"/>
      <c r="I111" s="25"/>
      <c r="J111" s="26"/>
    </row>
    <row r="112" spans="2:10" ht="13.5" thickBot="1" x14ac:dyDescent="0.25">
      <c r="B112" s="111"/>
      <c r="C112" s="89">
        <v>41791</v>
      </c>
      <c r="D112" s="87"/>
      <c r="E112" s="87"/>
      <c r="F112" s="192"/>
      <c r="G112" s="110">
        <v>42156</v>
      </c>
      <c r="H112" s="88"/>
      <c r="I112" s="88"/>
      <c r="J112" s="149"/>
    </row>
    <row r="113" spans="2:10" ht="39" thickBot="1" x14ac:dyDescent="0.25">
      <c r="B113" s="66" t="s">
        <v>14</v>
      </c>
      <c r="C113" s="85" t="s">
        <v>15</v>
      </c>
      <c r="D113" s="57" t="s">
        <v>12</v>
      </c>
      <c r="E113" s="57" t="s">
        <v>16</v>
      </c>
      <c r="F113" s="193" t="s">
        <v>13</v>
      </c>
      <c r="G113" s="85" t="s">
        <v>15</v>
      </c>
      <c r="H113" s="57" t="s">
        <v>12</v>
      </c>
      <c r="I113" s="57" t="s">
        <v>16</v>
      </c>
      <c r="J113" s="86" t="s">
        <v>13</v>
      </c>
    </row>
    <row r="114" spans="2:10" x14ac:dyDescent="0.2">
      <c r="B114" s="103" t="s">
        <v>3</v>
      </c>
      <c r="C114" s="69"/>
      <c r="D114" s="70"/>
      <c r="E114" s="70"/>
      <c r="F114" s="201"/>
      <c r="G114" s="14"/>
      <c r="H114" s="13"/>
      <c r="I114" s="13"/>
      <c r="J114" s="15"/>
    </row>
    <row r="115" spans="2:10" x14ac:dyDescent="0.2">
      <c r="B115" s="101" t="s">
        <v>4</v>
      </c>
      <c r="C115" s="71">
        <v>1298.9020812599999</v>
      </c>
      <c r="D115" s="72">
        <v>20.815337123936285</v>
      </c>
      <c r="E115" s="72">
        <v>229.227</v>
      </c>
      <c r="F115" s="202">
        <v>52.652287761852257</v>
      </c>
      <c r="G115" s="60">
        <v>1333.4</v>
      </c>
      <c r="H115" s="40">
        <v>21.908807034305859</v>
      </c>
      <c r="I115" s="40">
        <v>212.31399999999999</v>
      </c>
      <c r="J115" s="42">
        <v>57.715351325489863</v>
      </c>
    </row>
    <row r="116" spans="2:10" x14ac:dyDescent="0.2">
      <c r="B116" s="101" t="s">
        <v>5</v>
      </c>
      <c r="C116" s="71">
        <v>936.74502423000001</v>
      </c>
      <c r="D116" s="72">
        <v>15.011650038779392</v>
      </c>
      <c r="E116" s="72">
        <v>72.131</v>
      </c>
      <c r="F116" s="202">
        <v>16.568127526644616</v>
      </c>
      <c r="G116" s="60">
        <v>809.10386300000005</v>
      </c>
      <c r="H116" s="40">
        <v>13.294210593354167</v>
      </c>
      <c r="I116" s="40">
        <v>51.615000000000002</v>
      </c>
      <c r="J116" s="42">
        <v>14.031000587173523</v>
      </c>
    </row>
    <row r="117" spans="2:10" x14ac:dyDescent="0.2">
      <c r="B117" s="101" t="s">
        <v>6</v>
      </c>
      <c r="C117" s="71">
        <v>642.65737242</v>
      </c>
      <c r="D117" s="72">
        <v>10.298797773215428</v>
      </c>
      <c r="E117" s="72">
        <v>42.728000000000002</v>
      </c>
      <c r="F117" s="202">
        <v>9.8144064682102172</v>
      </c>
      <c r="G117" s="60">
        <v>630.71353065999995</v>
      </c>
      <c r="H117" s="40">
        <v>10.363117621985669</v>
      </c>
      <c r="I117" s="40">
        <v>33.613</v>
      </c>
      <c r="J117" s="42">
        <v>9.1373442359132717</v>
      </c>
    </row>
    <row r="118" spans="2:10" x14ac:dyDescent="0.2">
      <c r="B118" s="101" t="s">
        <v>7</v>
      </c>
      <c r="C118" s="71">
        <v>3361.81584071</v>
      </c>
      <c r="D118" s="72">
        <v>53.874215064068899</v>
      </c>
      <c r="E118" s="72">
        <v>91.274000000000001</v>
      </c>
      <c r="F118" s="202">
        <v>20.965178243292907</v>
      </c>
      <c r="G118" s="60">
        <v>3312.9533995299998</v>
      </c>
      <c r="H118" s="40">
        <v>54.434420836920935</v>
      </c>
      <c r="I118" s="40">
        <v>70.322000000000003</v>
      </c>
      <c r="J118" s="42">
        <v>19.116303851423353</v>
      </c>
    </row>
    <row r="119" spans="2:10" x14ac:dyDescent="0.2">
      <c r="B119" s="102" t="s">
        <v>8</v>
      </c>
      <c r="C119" s="73">
        <v>6240.12031862</v>
      </c>
      <c r="D119" s="74">
        <v>100</v>
      </c>
      <c r="E119" s="74">
        <v>435.36</v>
      </c>
      <c r="F119" s="203">
        <v>100</v>
      </c>
      <c r="G119" s="59">
        <v>6086.1369489999997</v>
      </c>
      <c r="H119" s="75">
        <v>100</v>
      </c>
      <c r="I119" s="75">
        <v>367.86399999999998</v>
      </c>
      <c r="J119" s="76">
        <v>100</v>
      </c>
    </row>
    <row r="120" spans="2:10" x14ac:dyDescent="0.2">
      <c r="B120" s="101"/>
      <c r="C120" s="77"/>
      <c r="D120" s="106" t="s">
        <v>17</v>
      </c>
      <c r="E120" s="78"/>
      <c r="F120" s="106" t="s">
        <v>17</v>
      </c>
      <c r="G120" s="60"/>
      <c r="H120" s="106" t="s">
        <v>17</v>
      </c>
      <c r="I120" s="40"/>
      <c r="J120" s="108" t="s">
        <v>17</v>
      </c>
    </row>
    <row r="121" spans="2:10" x14ac:dyDescent="0.2">
      <c r="B121" s="102" t="s">
        <v>2</v>
      </c>
      <c r="C121" s="77"/>
      <c r="D121" s="78"/>
      <c r="E121" s="78"/>
      <c r="F121" s="204"/>
      <c r="G121" s="60"/>
      <c r="H121" s="40"/>
      <c r="I121" s="40"/>
      <c r="J121" s="79"/>
    </row>
    <row r="122" spans="2:10" x14ac:dyDescent="0.2">
      <c r="B122" s="101" t="s">
        <v>9</v>
      </c>
      <c r="C122" s="71">
        <v>69.572862270000002</v>
      </c>
      <c r="D122" s="78">
        <v>2.2830831527954354</v>
      </c>
      <c r="E122" s="78">
        <v>43.412999999999997</v>
      </c>
      <c r="F122" s="204">
        <v>31.865324906964972</v>
      </c>
      <c r="G122" s="60">
        <v>63.161353800000001</v>
      </c>
      <c r="H122" s="40">
        <v>1.9281991700462928</v>
      </c>
      <c r="I122" s="40">
        <v>41.594000000000001</v>
      </c>
      <c r="J122" s="42">
        <v>32.006710066639002</v>
      </c>
    </row>
    <row r="123" spans="2:10" x14ac:dyDescent="0.2">
      <c r="B123" s="101" t="s">
        <v>10</v>
      </c>
      <c r="C123" s="71">
        <v>114.38797013</v>
      </c>
      <c r="D123" s="78">
        <v>3.7537229167425266</v>
      </c>
      <c r="E123" s="78">
        <v>20.94</v>
      </c>
      <c r="F123" s="204">
        <v>15.370048224076809</v>
      </c>
      <c r="G123" s="60">
        <v>106.34124301999999</v>
      </c>
      <c r="H123" s="40">
        <v>3.246401227911222</v>
      </c>
      <c r="I123" s="40">
        <v>17.917999999999999</v>
      </c>
      <c r="J123" s="42">
        <v>13.78795573818428</v>
      </c>
    </row>
    <row r="124" spans="2:10" x14ac:dyDescent="0.2">
      <c r="B124" s="101" t="s">
        <v>6</v>
      </c>
      <c r="C124" s="71">
        <v>136.54496448</v>
      </c>
      <c r="D124" s="78">
        <v>4.4808205071902547</v>
      </c>
      <c r="E124" s="78">
        <v>13.895</v>
      </c>
      <c r="F124" s="204">
        <v>10.198988542194233</v>
      </c>
      <c r="G124" s="60">
        <v>120.35631804</v>
      </c>
      <c r="H124" s="40">
        <v>3.6742555153172742</v>
      </c>
      <c r="I124" s="40">
        <v>13.167999999999999</v>
      </c>
      <c r="J124" s="42">
        <v>10.13281622728042</v>
      </c>
    </row>
    <row r="125" spans="2:10" x14ac:dyDescent="0.2">
      <c r="B125" s="101" t="s">
        <v>7</v>
      </c>
      <c r="C125" s="71">
        <v>2726.8147610599999</v>
      </c>
      <c r="D125" s="78">
        <v>89.482373423271781</v>
      </c>
      <c r="E125" s="78">
        <v>57.991</v>
      </c>
      <c r="F125" s="204">
        <v>42.565638326764002</v>
      </c>
      <c r="G125" s="60">
        <v>2985.80652371</v>
      </c>
      <c r="H125" s="40">
        <v>91.151144086725211</v>
      </c>
      <c r="I125" s="40">
        <v>57.274000000000001</v>
      </c>
      <c r="J125" s="42">
        <v>44.072517967896331</v>
      </c>
    </row>
    <row r="126" spans="2:10" x14ac:dyDescent="0.2">
      <c r="B126" s="102" t="s">
        <v>11</v>
      </c>
      <c r="C126" s="73">
        <v>3047.3205579400001</v>
      </c>
      <c r="D126" s="80">
        <v>100</v>
      </c>
      <c r="E126" s="80">
        <v>136.23899999999998</v>
      </c>
      <c r="F126" s="205">
        <v>100.00000000000001</v>
      </c>
      <c r="G126" s="59">
        <v>3275.6654385699999</v>
      </c>
      <c r="H126" s="75">
        <v>100</v>
      </c>
      <c r="I126" s="75">
        <v>129.95400000000001</v>
      </c>
      <c r="J126" s="76">
        <v>100</v>
      </c>
    </row>
    <row r="127" spans="2:10" x14ac:dyDescent="0.2">
      <c r="B127" s="101"/>
      <c r="C127" s="206"/>
      <c r="D127" s="207"/>
      <c r="E127" s="207"/>
      <c r="F127" s="208"/>
      <c r="G127" s="62"/>
      <c r="H127" s="61"/>
      <c r="I127" s="61"/>
      <c r="J127" s="63"/>
    </row>
    <row r="128" spans="2:10" ht="13.5" thickBot="1" x14ac:dyDescent="0.25">
      <c r="B128" s="104" t="s">
        <v>1</v>
      </c>
      <c r="C128" s="209">
        <v>9287.4408765600001</v>
      </c>
      <c r="D128" s="107" t="s">
        <v>17</v>
      </c>
      <c r="E128" s="81">
        <v>571.59899999999993</v>
      </c>
      <c r="F128" s="107" t="s">
        <v>17</v>
      </c>
      <c r="G128" s="82">
        <f>SUM(G119,G126)</f>
        <v>9361.8023875700001</v>
      </c>
      <c r="H128" s="107" t="s">
        <v>17</v>
      </c>
      <c r="I128" s="83">
        <f t="shared" ref="I128" si="4">SUM(I119,I126)</f>
        <v>497.81799999999998</v>
      </c>
      <c r="J128" s="109" t="s">
        <v>17</v>
      </c>
    </row>
    <row r="129" spans="2:10" ht="13.5" thickBot="1" x14ac:dyDescent="0.25">
      <c r="B129" s="329"/>
      <c r="C129" s="219"/>
      <c r="D129" s="219"/>
      <c r="E129" s="219"/>
      <c r="F129" s="219"/>
      <c r="G129" s="219"/>
      <c r="H129" s="219"/>
      <c r="I129" s="219"/>
      <c r="J129" s="237"/>
    </row>
    <row r="130" spans="2:10" ht="13.5" thickBot="1" x14ac:dyDescent="0.25">
      <c r="B130" s="226" t="s">
        <v>0</v>
      </c>
      <c r="C130" s="223">
        <v>42522</v>
      </c>
      <c r="D130" s="142"/>
      <c r="E130" s="142"/>
      <c r="F130" s="157"/>
      <c r="G130" s="234">
        <v>42887</v>
      </c>
      <c r="H130" s="235"/>
      <c r="I130" s="235"/>
      <c r="J130" s="236"/>
    </row>
    <row r="131" spans="2:10" ht="39" thickBot="1" x14ac:dyDescent="0.25">
      <c r="B131" s="227" t="s">
        <v>14</v>
      </c>
      <c r="C131" s="224" t="s">
        <v>15</v>
      </c>
      <c r="D131" s="162" t="s">
        <v>12</v>
      </c>
      <c r="E131" s="162" t="s">
        <v>16</v>
      </c>
      <c r="F131" s="163" t="s">
        <v>13</v>
      </c>
      <c r="G131" s="181" t="s">
        <v>15</v>
      </c>
      <c r="H131" s="181" t="s">
        <v>12</v>
      </c>
      <c r="I131" s="181" t="s">
        <v>16</v>
      </c>
      <c r="J131" s="232" t="s">
        <v>13</v>
      </c>
    </row>
    <row r="132" spans="2:10" x14ac:dyDescent="0.2">
      <c r="B132" s="228" t="s">
        <v>3</v>
      </c>
      <c r="C132" s="165"/>
      <c r="D132" s="133"/>
      <c r="E132" s="133"/>
      <c r="F132" s="134"/>
      <c r="G132" s="182"/>
      <c r="H132" s="182"/>
      <c r="I132" s="182"/>
      <c r="J132" s="233"/>
    </row>
    <row r="133" spans="2:10" x14ac:dyDescent="0.2">
      <c r="B133" s="229" t="s">
        <v>4</v>
      </c>
      <c r="C133" s="126">
        <v>1220</v>
      </c>
      <c r="D133" s="139">
        <v>21</v>
      </c>
      <c r="E133" s="140">
        <v>204518</v>
      </c>
      <c r="F133" s="158">
        <v>60</v>
      </c>
      <c r="G133" s="256">
        <v>1295.6842541800002</v>
      </c>
      <c r="H133" s="257">
        <v>30.860530117596351</v>
      </c>
      <c r="I133" s="258">
        <v>212.43199999999999</v>
      </c>
      <c r="J133" s="259">
        <v>64.258252644506356</v>
      </c>
    </row>
    <row r="134" spans="2:10" x14ac:dyDescent="0.2">
      <c r="B134" s="229" t="s">
        <v>5</v>
      </c>
      <c r="C134" s="126">
        <v>823</v>
      </c>
      <c r="D134" s="139">
        <v>14</v>
      </c>
      <c r="E134" s="140">
        <v>53881</v>
      </c>
      <c r="F134" s="158">
        <v>16</v>
      </c>
      <c r="G134" s="256">
        <v>737.38257033000002</v>
      </c>
      <c r="H134" s="257">
        <v>17.56293398368199</v>
      </c>
      <c r="I134" s="258">
        <v>49.259</v>
      </c>
      <c r="J134" s="259">
        <v>14.900284641747657</v>
      </c>
    </row>
    <row r="135" spans="2:10" x14ac:dyDescent="0.2">
      <c r="B135" s="229" t="s">
        <v>6</v>
      </c>
      <c r="C135" s="126">
        <v>619</v>
      </c>
      <c r="D135" s="139">
        <v>11</v>
      </c>
      <c r="E135" s="140">
        <v>25100</v>
      </c>
      <c r="F135" s="158">
        <v>7</v>
      </c>
      <c r="G135" s="256">
        <v>371.67798888999999</v>
      </c>
      <c r="H135" s="257">
        <v>8.8526041226352792</v>
      </c>
      <c r="I135" s="258">
        <v>22.149000000000001</v>
      </c>
      <c r="J135" s="259">
        <v>6.6998194143216239</v>
      </c>
    </row>
    <row r="136" spans="2:10" x14ac:dyDescent="0.2">
      <c r="B136" s="229" t="s">
        <v>7</v>
      </c>
      <c r="C136" s="126">
        <v>3093</v>
      </c>
      <c r="D136" s="139">
        <v>54</v>
      </c>
      <c r="E136" s="140">
        <v>55693</v>
      </c>
      <c r="F136" s="158">
        <v>16</v>
      </c>
      <c r="G136" s="256">
        <v>1793.7710553900001</v>
      </c>
      <c r="H136" s="257">
        <v>42.723931776086381</v>
      </c>
      <c r="I136" s="258">
        <v>46.750999999999998</v>
      </c>
      <c r="J136" s="259">
        <v>14.141643299424365</v>
      </c>
    </row>
    <row r="137" spans="2:10" x14ac:dyDescent="0.2">
      <c r="B137" s="230" t="s">
        <v>8</v>
      </c>
      <c r="C137" s="127">
        <f>SUM(C133:C136)</f>
        <v>5755</v>
      </c>
      <c r="D137" s="75">
        <v>100</v>
      </c>
      <c r="E137" s="141">
        <v>339192</v>
      </c>
      <c r="F137" s="76">
        <v>100</v>
      </c>
      <c r="G137" s="260">
        <v>4198.5158687900002</v>
      </c>
      <c r="H137" s="261">
        <v>100</v>
      </c>
      <c r="I137" s="262">
        <v>330.59100000000001</v>
      </c>
      <c r="J137" s="263">
        <v>100</v>
      </c>
    </row>
    <row r="138" spans="2:10" x14ac:dyDescent="0.2">
      <c r="B138" s="230"/>
      <c r="C138" s="166"/>
      <c r="D138" s="106" t="s">
        <v>17</v>
      </c>
      <c r="E138" s="135"/>
      <c r="F138" s="108" t="s">
        <v>17</v>
      </c>
      <c r="G138" s="264" t="s">
        <v>17</v>
      </c>
      <c r="H138" s="257" t="s">
        <v>17</v>
      </c>
      <c r="I138" s="258" t="s">
        <v>17</v>
      </c>
      <c r="J138" s="259" t="s">
        <v>17</v>
      </c>
    </row>
    <row r="139" spans="2:10" x14ac:dyDescent="0.2">
      <c r="B139" s="230" t="s">
        <v>2</v>
      </c>
      <c r="C139" s="166"/>
      <c r="D139" s="135"/>
      <c r="E139" s="135"/>
      <c r="F139" s="136"/>
      <c r="G139" s="264" t="s">
        <v>17</v>
      </c>
      <c r="H139" s="257" t="s">
        <v>17</v>
      </c>
      <c r="I139" s="258" t="s">
        <v>17</v>
      </c>
      <c r="J139" s="259" t="s">
        <v>17</v>
      </c>
    </row>
    <row r="140" spans="2:10" x14ac:dyDescent="0.2">
      <c r="B140" s="229" t="s">
        <v>9</v>
      </c>
      <c r="C140" s="39">
        <v>55.432161840000006</v>
      </c>
      <c r="D140" s="40">
        <v>2</v>
      </c>
      <c r="E140" s="40">
        <v>39.887999999999998</v>
      </c>
      <c r="F140" s="42">
        <v>32</v>
      </c>
      <c r="G140" s="265">
        <v>54.293510909999995</v>
      </c>
      <c r="H140" s="257">
        <v>1.9841447314525666</v>
      </c>
      <c r="I140" s="258">
        <v>42.674999999999997</v>
      </c>
      <c r="J140" s="259">
        <v>36.177824498342645</v>
      </c>
    </row>
    <row r="141" spans="2:10" x14ac:dyDescent="0.2">
      <c r="B141" s="229" t="s">
        <v>10</v>
      </c>
      <c r="C141" s="39">
        <v>88.866412999999994</v>
      </c>
      <c r="D141" s="40">
        <v>3</v>
      </c>
      <c r="E141" s="40">
        <v>15.654</v>
      </c>
      <c r="F141" s="42">
        <v>13</v>
      </c>
      <c r="G141" s="265">
        <v>79.010361099999997</v>
      </c>
      <c r="H141" s="257">
        <v>2.8874167295350879</v>
      </c>
      <c r="I141" s="258">
        <v>15.840999999999999</v>
      </c>
      <c r="J141" s="259">
        <v>13.429242363872193</v>
      </c>
    </row>
    <row r="142" spans="2:10" x14ac:dyDescent="0.2">
      <c r="B142" s="229" t="s">
        <v>6</v>
      </c>
      <c r="C142" s="39">
        <v>114.0169987</v>
      </c>
      <c r="D142" s="40">
        <v>3</v>
      </c>
      <c r="E142" s="40">
        <v>12.03</v>
      </c>
      <c r="F142" s="42">
        <v>10</v>
      </c>
      <c r="G142" s="265">
        <v>99.738677780000003</v>
      </c>
      <c r="H142" s="257">
        <v>3.6449286244773482</v>
      </c>
      <c r="I142" s="258">
        <v>11.077999999999999</v>
      </c>
      <c r="J142" s="259">
        <v>9.3913987063301665</v>
      </c>
    </row>
    <row r="143" spans="2:10" x14ac:dyDescent="0.2">
      <c r="B143" s="229" t="s">
        <v>7</v>
      </c>
      <c r="C143" s="39">
        <v>3052.50625472</v>
      </c>
      <c r="D143" s="40">
        <v>92</v>
      </c>
      <c r="E143" s="40">
        <v>55.244999999999997</v>
      </c>
      <c r="F143" s="42">
        <v>45</v>
      </c>
      <c r="G143" s="265">
        <v>2503.3259239499998</v>
      </c>
      <c r="H143" s="257">
        <v>91.483509905033344</v>
      </c>
      <c r="I143" s="258">
        <v>48.365000000000002</v>
      </c>
      <c r="J143" s="259">
        <v>41.001534431454992</v>
      </c>
    </row>
    <row r="144" spans="2:10" x14ac:dyDescent="0.2">
      <c r="B144" s="230" t="s">
        <v>11</v>
      </c>
      <c r="C144" s="167">
        <v>3311</v>
      </c>
      <c r="D144" s="75">
        <v>100</v>
      </c>
      <c r="E144" s="75">
        <v>123</v>
      </c>
      <c r="F144" s="76">
        <v>100</v>
      </c>
      <c r="G144" s="266">
        <v>2736.3684739999999</v>
      </c>
      <c r="H144" s="261">
        <v>99.999999990498353</v>
      </c>
      <c r="I144" s="262">
        <v>117.959</v>
      </c>
      <c r="J144" s="263">
        <v>100</v>
      </c>
    </row>
    <row r="145" spans="2:10" x14ac:dyDescent="0.2">
      <c r="B145" s="230"/>
      <c r="C145" s="168"/>
      <c r="D145" s="137"/>
      <c r="E145" s="137"/>
      <c r="F145" s="159"/>
      <c r="G145" s="265" t="s">
        <v>17</v>
      </c>
      <c r="H145" s="265"/>
      <c r="I145" s="258" t="s">
        <v>17</v>
      </c>
      <c r="J145" s="267"/>
    </row>
    <row r="146" spans="2:10" ht="13.5" thickBot="1" x14ac:dyDescent="0.25">
      <c r="B146" s="231" t="s">
        <v>1</v>
      </c>
      <c r="C146" s="169">
        <f>SUM(C144,C137)</f>
        <v>9066</v>
      </c>
      <c r="D146" s="146" t="s">
        <v>17</v>
      </c>
      <c r="E146" s="83">
        <v>462</v>
      </c>
      <c r="F146" s="160" t="s">
        <v>17</v>
      </c>
      <c r="G146" s="268">
        <f>SUM(G137,G144)</f>
        <v>6934.8843427900001</v>
      </c>
      <c r="H146" s="269"/>
      <c r="I146" s="270">
        <v>448.55</v>
      </c>
      <c r="J146" s="2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debt-by-age</vt:lpstr>
      <vt:lpstr>Archive</vt:lpstr>
      <vt:lpstr>'debt-by-age'!Print_Area</vt:lpstr>
    </vt:vector>
  </TitlesOfParts>
  <Company>Inland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Inland Revenue Department</dc:creator>
  <cp:lastModifiedBy>Michael O'Connor</cp:lastModifiedBy>
  <cp:lastPrinted>2016-10-27T21:12:55Z</cp:lastPrinted>
  <dcterms:created xsi:type="dcterms:W3CDTF">2008-12-07T19:00:55Z</dcterms:created>
  <dcterms:modified xsi:type="dcterms:W3CDTF">2017-12-01T01:23:24Z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