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960" windowWidth="17595" windowHeight="10710"/>
  </bookViews>
  <sheets>
    <sheet name="active customers geog areas" sheetId="1" r:id="rId1"/>
    <sheet name="Archives" sheetId="2" r:id="rId2"/>
  </sheets>
  <definedNames>
    <definedName name="_xlnm.Print_Area" localSheetId="0">'active customers geog areas'!#REF!</definedName>
  </definedNames>
  <calcPr calcId="145621"/>
</workbook>
</file>

<file path=xl/calcChain.xml><?xml version="1.0" encoding="utf-8"?>
<calcChain xmlns="http://schemas.openxmlformats.org/spreadsheetml/2006/main">
  <c r="K29" i="1" l="1"/>
  <c r="J29" i="1"/>
  <c r="I29" i="1"/>
  <c r="H29" i="1"/>
  <c r="G29" i="1"/>
  <c r="F29" i="1"/>
  <c r="E29" i="1"/>
  <c r="D29" i="1"/>
  <c r="C29" i="1"/>
  <c r="B29" i="1"/>
  <c r="K27" i="1"/>
  <c r="J27" i="1"/>
  <c r="I27" i="1"/>
  <c r="H27" i="1"/>
  <c r="G27" i="1"/>
  <c r="F27" i="1"/>
  <c r="E27" i="1"/>
  <c r="D27" i="1"/>
  <c r="C27" i="1"/>
  <c r="B27" i="1"/>
  <c r="K26" i="1"/>
  <c r="J26" i="1"/>
  <c r="J30" i="1" s="1"/>
  <c r="I26" i="1"/>
  <c r="H26" i="1"/>
  <c r="G26" i="1"/>
  <c r="F26" i="1"/>
  <c r="F30" i="1" s="1"/>
  <c r="E26" i="1"/>
  <c r="D26" i="1"/>
  <c r="C26" i="1"/>
  <c r="B26" i="1"/>
  <c r="B30" i="1" s="1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R26" i="2"/>
  <c r="R30" i="2" s="1"/>
  <c r="Q26" i="2"/>
  <c r="Q30" i="2" s="1"/>
  <c r="P26" i="2"/>
  <c r="P30" i="2" s="1"/>
  <c r="O26" i="2"/>
  <c r="O30" i="2" s="1"/>
  <c r="N26" i="2"/>
  <c r="N30" i="2" s="1"/>
  <c r="M26" i="2"/>
  <c r="M30" i="2" s="1"/>
  <c r="L26" i="2"/>
  <c r="L30" i="2" s="1"/>
  <c r="K26" i="2"/>
  <c r="K30" i="2" s="1"/>
  <c r="J26" i="2"/>
  <c r="J30" i="2" s="1"/>
  <c r="I26" i="2"/>
  <c r="I30" i="2" s="1"/>
  <c r="H26" i="2"/>
  <c r="H30" i="2" s="1"/>
  <c r="G26" i="2"/>
  <c r="G30" i="2" s="1"/>
  <c r="F26" i="2"/>
  <c r="F30" i="2" s="1"/>
  <c r="E26" i="2"/>
  <c r="E30" i="2" s="1"/>
  <c r="D26" i="2"/>
  <c r="D30" i="2" s="1"/>
  <c r="C26" i="2"/>
  <c r="C30" i="2" s="1"/>
  <c r="B26" i="2"/>
  <c r="B30" i="2" s="1"/>
  <c r="C30" i="1" l="1"/>
  <c r="K30" i="1"/>
  <c r="G30" i="1"/>
  <c r="D30" i="1"/>
  <c r="H30" i="1"/>
  <c r="E30" i="1"/>
  <c r="I30" i="1"/>
</calcChain>
</file>

<file path=xl/sharedStrings.xml><?xml version="1.0" encoding="utf-8"?>
<sst xmlns="http://schemas.openxmlformats.org/spreadsheetml/2006/main" count="55" uniqueCount="27">
  <si>
    <t>Takapuna</t>
  </si>
  <si>
    <t>Whangarei</t>
  </si>
  <si>
    <t>Manukau</t>
  </si>
  <si>
    <t>Gisborne</t>
  </si>
  <si>
    <t>Hamilton</t>
  </si>
  <si>
    <t>New Plymouth</t>
  </si>
  <si>
    <t>Rotorua</t>
  </si>
  <si>
    <t>Tauranga</t>
  </si>
  <si>
    <t>Napier</t>
  </si>
  <si>
    <t>Palmerston North</t>
  </si>
  <si>
    <t>Wellington</t>
  </si>
  <si>
    <t>Christchurch</t>
  </si>
  <si>
    <t>Dunedin</t>
  </si>
  <si>
    <t>Greymouth</t>
  </si>
  <si>
    <t>Invercargill</t>
  </si>
  <si>
    <t>Nelson</t>
  </si>
  <si>
    <t>Timaru</t>
  </si>
  <si>
    <t>Corporates</t>
  </si>
  <si>
    <t>Total</t>
  </si>
  <si>
    <t>Auckland</t>
  </si>
  <si>
    <t>Region</t>
  </si>
  <si>
    <t>Rest of North Island</t>
  </si>
  <si>
    <t>South Island</t>
  </si>
  <si>
    <t>Active customers by geographic areas, 2001 to 2017</t>
  </si>
  <si>
    <t>District Office</t>
  </si>
  <si>
    <t>Active customers by geographic areas, 2008 to 2017</t>
  </si>
  <si>
    <t>Data extracted 7 November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</si>
</sst>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13" x14ac:knownFonts="1">
    <font>
      <sz val="10"/>
      <color theme="1"/>
      <name val="Verdana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name val="Tahoma"/>
      <family val="2"/>
    </font>
    <font>
      <sz val="10"/>
      <name val="Tahoma"/>
      <family val="2"/>
    </font>
    <font>
      <sz val="10"/>
      <color rgb="FFFF0000"/>
      <name val="Tahoma"/>
      <family val="2"/>
    </font>
    <font>
      <b/>
      <sz val="10"/>
      <color indexed="8"/>
      <name val="Tahoma"/>
      <family val="2"/>
    </font>
    <font>
      <sz val="10"/>
      <color rgb="FF000000"/>
      <name val="Verdana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0" fillId="0" borderId="0" xfId="0" applyAlignment="1"/>
    <xf numFmtId="0" fontId="6" fillId="2" borderId="0" xfId="0" applyFont="1" applyFill="1" applyAlignment="1"/>
    <xf numFmtId="0" fontId="6" fillId="0" borderId="0" xfId="0" applyFont="1" applyAlignment="1"/>
    <xf numFmtId="0" fontId="8" fillId="0" borderId="0" xfId="0" applyFont="1"/>
    <xf numFmtId="0" fontId="9" fillId="2" borderId="3" xfId="0" applyFont="1" applyFill="1" applyBorder="1"/>
    <xf numFmtId="17" fontId="4" fillId="0" borderId="1" xfId="0" applyNumberFormat="1" applyFont="1" applyBorder="1" applyAlignment="1">
      <alignment horizontal="center"/>
    </xf>
    <xf numFmtId="17" fontId="10" fillId="0" borderId="1" xfId="0" applyNumberFormat="1" applyFont="1" applyBorder="1" applyAlignment="1">
      <alignment horizontal="center"/>
    </xf>
    <xf numFmtId="17" fontId="4" fillId="2" borderId="15" xfId="0" applyNumberFormat="1" applyFont="1" applyFill="1" applyBorder="1" applyAlignment="1">
      <alignment horizontal="center"/>
    </xf>
    <xf numFmtId="0" fontId="8" fillId="0" borderId="2" xfId="0" applyFont="1" applyBorder="1"/>
    <xf numFmtId="3" fontId="8" fillId="2" borderId="2" xfId="0" applyNumberFormat="1" applyFont="1" applyFill="1" applyBorder="1"/>
    <xf numFmtId="3" fontId="11" fillId="2" borderId="2" xfId="0" applyNumberFormat="1" applyFont="1" applyFill="1" applyBorder="1" applyAlignment="1">
      <alignment vertical="top" wrapText="1"/>
    </xf>
    <xf numFmtId="0" fontId="8" fillId="0" borderId="7" xfId="0" applyFont="1" applyBorder="1"/>
    <xf numFmtId="0" fontId="8" fillId="0" borderId="16" xfId="0" applyFont="1" applyBorder="1"/>
    <xf numFmtId="3" fontId="3" fillId="2" borderId="7" xfId="0" applyNumberFormat="1" applyFont="1" applyFill="1" applyBorder="1"/>
    <xf numFmtId="3" fontId="3" fillId="2" borderId="2" xfId="0" applyNumberFormat="1" applyFont="1" applyFill="1" applyBorder="1"/>
    <xf numFmtId="3" fontId="4" fillId="0" borderId="8" xfId="0" applyNumberFormat="1" applyFont="1" applyBorder="1"/>
    <xf numFmtId="0" fontId="1" fillId="0" borderId="0" xfId="0" applyFont="1" applyAlignment="1">
      <alignment horizontal="left"/>
    </xf>
    <xf numFmtId="164" fontId="8" fillId="2" borderId="2" xfId="0" applyNumberFormat="1" applyFont="1" applyFill="1" applyBorder="1"/>
    <xf numFmtId="3" fontId="8" fillId="2" borderId="4" xfId="0" applyNumberFormat="1" applyFont="1" applyFill="1" applyBorder="1"/>
    <xf numFmtId="3" fontId="11" fillId="2" borderId="4" xfId="0" applyNumberFormat="1" applyFont="1" applyFill="1" applyBorder="1" applyAlignment="1">
      <alignment vertical="top" wrapText="1"/>
    </xf>
    <xf numFmtId="0" fontId="9" fillId="0" borderId="3" xfId="0" applyFont="1" applyBorder="1"/>
    <xf numFmtId="17" fontId="4" fillId="2" borderId="9" xfId="0" applyNumberFormat="1" applyFont="1" applyFill="1" applyBorder="1" applyAlignment="1">
      <alignment horizontal="center"/>
    </xf>
    <xf numFmtId="164" fontId="8" fillId="2" borderId="4" xfId="0" applyNumberFormat="1" applyFont="1" applyFill="1" applyBorder="1"/>
    <xf numFmtId="164" fontId="4" fillId="2" borderId="5" xfId="0" applyNumberFormat="1" applyFont="1" applyFill="1" applyBorder="1"/>
    <xf numFmtId="17" fontId="4" fillId="2" borderId="10" xfId="0" applyNumberFormat="1" applyFont="1" applyFill="1" applyBorder="1" applyAlignment="1">
      <alignment horizontal="center"/>
    </xf>
    <xf numFmtId="164" fontId="8" fillId="2" borderId="14" xfId="0" applyNumberFormat="1" applyFont="1" applyFill="1" applyBorder="1"/>
    <xf numFmtId="164" fontId="8" fillId="2" borderId="11" xfId="0" applyNumberFormat="1" applyFont="1" applyFill="1" applyBorder="1"/>
    <xf numFmtId="164" fontId="4" fillId="2" borderId="12" xfId="0" applyNumberFormat="1" applyFont="1" applyFill="1" applyBorder="1"/>
    <xf numFmtId="3" fontId="4" fillId="2" borderId="8" xfId="0" applyNumberFormat="1" applyFont="1" applyFill="1" applyBorder="1"/>
    <xf numFmtId="3" fontId="4" fillId="2" borderId="5" xfId="0" applyNumberFormat="1" applyFont="1" applyFill="1" applyBorder="1"/>
    <xf numFmtId="3" fontId="11" fillId="2" borderId="14" xfId="0" applyNumberFormat="1" applyFont="1" applyFill="1" applyBorder="1" applyAlignment="1">
      <alignment vertical="top" wrapText="1"/>
    </xf>
    <xf numFmtId="3" fontId="11" fillId="2" borderId="11" xfId="0" applyNumberFormat="1" applyFont="1" applyFill="1" applyBorder="1" applyAlignment="1">
      <alignment vertical="top" wrapText="1"/>
    </xf>
    <xf numFmtId="3" fontId="12" fillId="2" borderId="13" xfId="0" applyNumberFormat="1" applyFont="1" applyFill="1" applyBorder="1"/>
    <xf numFmtId="3" fontId="4" fillId="2" borderId="12" xfId="0" applyNumberFormat="1" applyFont="1" applyFill="1" applyBorder="1"/>
    <xf numFmtId="0" fontId="0" fillId="0" borderId="3" xfId="0" applyBorder="1"/>
    <xf numFmtId="3" fontId="8" fillId="0" borderId="2" xfId="0" applyNumberFormat="1" applyFont="1" applyBorder="1" applyAlignment="1">
      <alignment horizontal="right"/>
    </xf>
    <xf numFmtId="3" fontId="8" fillId="0" borderId="2" xfId="0" applyNumberFormat="1" applyFont="1" applyBorder="1"/>
    <xf numFmtId="3" fontId="8" fillId="0" borderId="2" xfId="0" applyNumberFormat="1" applyFont="1" applyBorder="1" applyAlignment="1"/>
    <xf numFmtId="0" fontId="8" fillId="0" borderId="4" xfId="0" applyFont="1" applyBorder="1"/>
    <xf numFmtId="3" fontId="8" fillId="0" borderId="4" xfId="0" applyNumberFormat="1" applyFont="1" applyBorder="1" applyAlignment="1">
      <alignment horizontal="right"/>
    </xf>
    <xf numFmtId="3" fontId="8" fillId="0" borderId="4" xfId="0" applyNumberFormat="1" applyFont="1" applyBorder="1"/>
    <xf numFmtId="3" fontId="8" fillId="0" borderId="4" xfId="0" applyNumberFormat="1" applyFont="1" applyBorder="1" applyAlignment="1"/>
    <xf numFmtId="0" fontId="4" fillId="0" borderId="17" xfId="0" applyFont="1" applyBorder="1"/>
    <xf numFmtId="17" fontId="4" fillId="2" borderId="18" xfId="0" applyNumberFormat="1" applyFont="1" applyFill="1" applyBorder="1" applyAlignment="1">
      <alignment horizontal="center"/>
    </xf>
    <xf numFmtId="17" fontId="4" fillId="2" borderId="19" xfId="0" applyNumberFormat="1" applyFont="1" applyFill="1" applyBorder="1" applyAlignment="1">
      <alignment horizontal="center"/>
    </xf>
    <xf numFmtId="0" fontId="8" fillId="0" borderId="3" xfId="0" applyFont="1" applyBorder="1"/>
    <xf numFmtId="0" fontId="4" fillId="0" borderId="5" xfId="0" applyFont="1" applyBorder="1"/>
    <xf numFmtId="0" fontId="5" fillId="0" borderId="0" xfId="0" applyFont="1"/>
    <xf numFmtId="164" fontId="8" fillId="0" borderId="6" xfId="0" applyNumberFormat="1" applyFont="1" applyBorder="1" applyAlignment="1">
      <alignment horizontal="right"/>
    </xf>
    <xf numFmtId="164" fontId="8" fillId="2" borderId="6" xfId="0" applyNumberFormat="1" applyFont="1" applyFill="1" applyBorder="1" applyAlignment="1">
      <alignment horizontal="right"/>
    </xf>
    <xf numFmtId="164" fontId="8" fillId="2" borderId="4" xfId="0" applyNumberFormat="1" applyFont="1" applyFill="1" applyBorder="1" applyAlignment="1">
      <alignment horizontal="right"/>
    </xf>
    <xf numFmtId="164" fontId="8" fillId="2" borderId="14" xfId="0" applyNumberFormat="1" applyFont="1" applyFill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164" fontId="8" fillId="2" borderId="7" xfId="0" applyNumberFormat="1" applyFont="1" applyFill="1" applyBorder="1" applyAlignment="1">
      <alignment horizontal="right"/>
    </xf>
    <xf numFmtId="164" fontId="8" fillId="2" borderId="2" xfId="0" applyNumberFormat="1" applyFont="1" applyFill="1" applyBorder="1" applyAlignment="1">
      <alignment horizontal="right"/>
    </xf>
    <xf numFmtId="164" fontId="8" fillId="2" borderId="11" xfId="0" applyNumberFormat="1" applyFont="1" applyFill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4" fontId="4" fillId="2" borderId="8" xfId="0" applyNumberFormat="1" applyFont="1" applyFill="1" applyBorder="1" applyAlignment="1">
      <alignment horizontal="right"/>
    </xf>
    <xf numFmtId="164" fontId="4" fillId="2" borderId="5" xfId="0" applyNumberFormat="1" applyFont="1" applyFill="1" applyBorder="1" applyAlignment="1">
      <alignment horizontal="right"/>
    </xf>
    <xf numFmtId="164" fontId="4" fillId="2" borderId="12" xfId="0" applyNumberFormat="1" applyFont="1" applyFill="1" applyBorder="1" applyAlignment="1">
      <alignment horizontal="right"/>
    </xf>
    <xf numFmtId="164" fontId="8" fillId="0" borderId="2" xfId="0" applyNumberFormat="1" applyFont="1" applyBorder="1"/>
    <xf numFmtId="164" fontId="8" fillId="0" borderId="4" xfId="0" applyNumberFormat="1" applyFont="1" applyBorder="1"/>
    <xf numFmtId="164" fontId="4" fillId="0" borderId="5" xfId="0" applyNumberFormat="1" applyFont="1" applyBorder="1"/>
    <xf numFmtId="0" fontId="4" fillId="0" borderId="19" xfId="0" applyFont="1" applyBorder="1"/>
    <xf numFmtId="17" fontId="4" fillId="0" borderId="19" xfId="0" applyNumberFormat="1" applyFont="1" applyBorder="1" applyAlignment="1">
      <alignment horizontal="center"/>
    </xf>
    <xf numFmtId="17" fontId="10" fillId="0" borderId="19" xfId="0" applyNumberFormat="1" applyFont="1" applyBorder="1" applyAlignment="1">
      <alignment horizontal="center"/>
    </xf>
    <xf numFmtId="3" fontId="8" fillId="0" borderId="20" xfId="0" applyNumberFormat="1" applyFont="1" applyBorder="1"/>
    <xf numFmtId="3" fontId="4" fillId="0" borderId="5" xfId="0" applyNumberFormat="1" applyFont="1" applyBorder="1"/>
    <xf numFmtId="3" fontId="8" fillId="0" borderId="20" xfId="0" applyNumberFormat="1" applyFont="1" applyBorder="1" applyAlignment="1">
      <alignment horizontal="right"/>
    </xf>
    <xf numFmtId="0" fontId="4" fillId="0" borderId="9" xfId="0" applyFont="1" applyBorder="1"/>
    <xf numFmtId="17" fontId="10" fillId="0" borderId="9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right"/>
    </xf>
    <xf numFmtId="0" fontId="2" fillId="0" borderId="3" xfId="0" applyFont="1" applyBorder="1"/>
    <xf numFmtId="164" fontId="8" fillId="0" borderId="4" xfId="0" applyNumberFormat="1" applyFont="1" applyBorder="1" applyAlignment="1">
      <alignment horizontal="right"/>
    </xf>
    <xf numFmtId="0" fontId="7" fillId="0" borderId="0" xfId="0" applyFont="1" applyAlignment="1">
      <alignment horizontal="justify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/>
  </sheetViews>
  <sheetFormatPr defaultRowHeight="12.75" x14ac:dyDescent="0.2"/>
  <cols>
    <col min="1" max="1" width="16.875" style="1" customWidth="1"/>
    <col min="2" max="11" width="10.625" style="1" customWidth="1"/>
    <col min="12" max="16384" width="9" style="1"/>
  </cols>
  <sheetData>
    <row r="1" spans="1:11" x14ac:dyDescent="0.2">
      <c r="A1" s="49" t="s">
        <v>25</v>
      </c>
    </row>
    <row r="2" spans="1:11" ht="13.5" thickBot="1" x14ac:dyDescent="0.25">
      <c r="A2" s="75"/>
      <c r="B2" s="75"/>
      <c r="C2" s="75"/>
      <c r="D2" s="75"/>
      <c r="E2" s="75"/>
      <c r="F2" s="75"/>
    </row>
    <row r="3" spans="1:11" ht="13.5" thickBot="1" x14ac:dyDescent="0.25">
      <c r="A3" s="66" t="s">
        <v>24</v>
      </c>
      <c r="B3" s="67">
        <v>39538</v>
      </c>
      <c r="C3" s="67">
        <v>39903</v>
      </c>
      <c r="D3" s="67">
        <v>40268</v>
      </c>
      <c r="E3" s="68">
        <v>40633</v>
      </c>
      <c r="F3" s="68">
        <v>40999</v>
      </c>
      <c r="G3" s="8">
        <v>41363</v>
      </c>
      <c r="H3" s="45">
        <v>41728</v>
      </c>
      <c r="I3" s="46">
        <v>42093</v>
      </c>
      <c r="J3" s="46">
        <v>42459</v>
      </c>
      <c r="K3" s="26">
        <v>42824</v>
      </c>
    </row>
    <row r="4" spans="1:11" x14ac:dyDescent="0.2">
      <c r="A4" s="40" t="s">
        <v>0</v>
      </c>
      <c r="B4" s="41">
        <v>534508</v>
      </c>
      <c r="C4" s="41">
        <v>539129</v>
      </c>
      <c r="D4" s="41">
        <v>541948</v>
      </c>
      <c r="E4" s="41">
        <v>546242</v>
      </c>
      <c r="F4" s="41">
        <v>551449</v>
      </c>
      <c r="G4" s="41">
        <v>548744</v>
      </c>
      <c r="H4" s="20">
        <v>551949</v>
      </c>
      <c r="I4" s="20">
        <v>560590</v>
      </c>
      <c r="J4" s="21">
        <v>564317</v>
      </c>
      <c r="K4" s="32">
        <v>558967</v>
      </c>
    </row>
    <row r="5" spans="1:11" x14ac:dyDescent="0.2">
      <c r="A5" s="10" t="s">
        <v>1</v>
      </c>
      <c r="B5" s="37">
        <v>130773</v>
      </c>
      <c r="C5" s="37">
        <v>132129</v>
      </c>
      <c r="D5" s="37">
        <v>132628</v>
      </c>
      <c r="E5" s="37">
        <v>132923</v>
      </c>
      <c r="F5" s="37">
        <v>133103</v>
      </c>
      <c r="G5" s="37">
        <v>132471</v>
      </c>
      <c r="H5" s="11">
        <v>133108</v>
      </c>
      <c r="I5" s="11">
        <v>135596</v>
      </c>
      <c r="J5" s="12">
        <v>137233</v>
      </c>
      <c r="K5" s="33">
        <v>151671</v>
      </c>
    </row>
    <row r="6" spans="1:11" x14ac:dyDescent="0.2">
      <c r="A6" s="10" t="s">
        <v>2</v>
      </c>
      <c r="B6" s="37">
        <v>885117</v>
      </c>
      <c r="C6" s="37">
        <v>902252</v>
      </c>
      <c r="D6" s="37">
        <v>911087</v>
      </c>
      <c r="E6" s="37">
        <v>926277</v>
      </c>
      <c r="F6" s="37">
        <v>949696</v>
      </c>
      <c r="G6" s="37">
        <v>959085</v>
      </c>
      <c r="H6" s="11">
        <v>982924</v>
      </c>
      <c r="I6" s="11">
        <v>1020956</v>
      </c>
      <c r="J6" s="12">
        <v>1047220</v>
      </c>
      <c r="K6" s="33">
        <v>1088189</v>
      </c>
    </row>
    <row r="7" spans="1:11" x14ac:dyDescent="0.2">
      <c r="A7" s="10" t="s">
        <v>3</v>
      </c>
      <c r="B7" s="37">
        <v>39737</v>
      </c>
      <c r="C7" s="37">
        <v>39770</v>
      </c>
      <c r="D7" s="37">
        <v>39838</v>
      </c>
      <c r="E7" s="37">
        <v>39758</v>
      </c>
      <c r="F7" s="37">
        <v>39909</v>
      </c>
      <c r="G7" s="37">
        <v>39919</v>
      </c>
      <c r="H7" s="16">
        <v>40272</v>
      </c>
      <c r="I7" s="16">
        <v>41425</v>
      </c>
      <c r="J7" s="12">
        <v>41793</v>
      </c>
      <c r="K7" s="33">
        <v>44881</v>
      </c>
    </row>
    <row r="8" spans="1:11" x14ac:dyDescent="0.2">
      <c r="A8" s="10" t="s">
        <v>4</v>
      </c>
      <c r="B8" s="37">
        <v>378880</v>
      </c>
      <c r="C8" s="37">
        <v>382469</v>
      </c>
      <c r="D8" s="37">
        <v>386713</v>
      </c>
      <c r="E8" s="37">
        <v>389871</v>
      </c>
      <c r="F8" s="37">
        <v>393098</v>
      </c>
      <c r="G8" s="37">
        <v>390515</v>
      </c>
      <c r="H8" s="16">
        <v>394181</v>
      </c>
      <c r="I8" s="16">
        <v>398216</v>
      </c>
      <c r="J8" s="12">
        <v>401675</v>
      </c>
      <c r="K8" s="33">
        <v>365421</v>
      </c>
    </row>
    <row r="9" spans="1:11" x14ac:dyDescent="0.2">
      <c r="A9" s="10" t="s">
        <v>5</v>
      </c>
      <c r="B9" s="37">
        <v>94349</v>
      </c>
      <c r="C9" s="37">
        <v>95977</v>
      </c>
      <c r="D9" s="37">
        <v>96734</v>
      </c>
      <c r="E9" s="37">
        <v>97356</v>
      </c>
      <c r="F9" s="37">
        <v>97861</v>
      </c>
      <c r="G9" s="37">
        <v>97838</v>
      </c>
      <c r="H9" s="16">
        <v>99305</v>
      </c>
      <c r="I9" s="16">
        <v>100226</v>
      </c>
      <c r="J9" s="12">
        <v>93664</v>
      </c>
      <c r="K9" s="33">
        <v>105781</v>
      </c>
    </row>
    <row r="10" spans="1:11" x14ac:dyDescent="0.2">
      <c r="A10" s="10" t="s">
        <v>6</v>
      </c>
      <c r="B10" s="37">
        <v>117872</v>
      </c>
      <c r="C10" s="37">
        <v>118120</v>
      </c>
      <c r="D10" s="37">
        <v>118272</v>
      </c>
      <c r="E10" s="37">
        <v>119387</v>
      </c>
      <c r="F10" s="37">
        <v>120851</v>
      </c>
      <c r="G10" s="37">
        <v>120491</v>
      </c>
      <c r="H10" s="16">
        <v>121239</v>
      </c>
      <c r="I10" s="16">
        <v>123509</v>
      </c>
      <c r="J10" s="12">
        <v>124871</v>
      </c>
      <c r="K10" s="33">
        <v>133865</v>
      </c>
    </row>
    <row r="11" spans="1:11" x14ac:dyDescent="0.2">
      <c r="A11" s="10" t="s">
        <v>7</v>
      </c>
      <c r="B11" s="37">
        <v>187580</v>
      </c>
      <c r="C11" s="37">
        <v>192238</v>
      </c>
      <c r="D11" s="37">
        <v>193162</v>
      </c>
      <c r="E11" s="37">
        <v>195402</v>
      </c>
      <c r="F11" s="37">
        <v>197647</v>
      </c>
      <c r="G11" s="37">
        <v>197229</v>
      </c>
      <c r="H11" s="16">
        <v>199380</v>
      </c>
      <c r="I11" s="16">
        <v>203962</v>
      </c>
      <c r="J11" s="12">
        <v>209260</v>
      </c>
      <c r="K11" s="33">
        <v>235974</v>
      </c>
    </row>
    <row r="12" spans="1:11" x14ac:dyDescent="0.2">
      <c r="A12" s="10" t="s">
        <v>8</v>
      </c>
      <c r="B12" s="37">
        <v>138684</v>
      </c>
      <c r="C12" s="37">
        <v>140777</v>
      </c>
      <c r="D12" s="37">
        <v>138425</v>
      </c>
      <c r="E12" s="37">
        <v>138539</v>
      </c>
      <c r="F12" s="37">
        <v>139025</v>
      </c>
      <c r="G12" s="37">
        <v>138215</v>
      </c>
      <c r="H12" s="16">
        <v>138909</v>
      </c>
      <c r="I12" s="16">
        <v>140882</v>
      </c>
      <c r="J12" s="12">
        <v>153987</v>
      </c>
      <c r="K12" s="33">
        <v>156239</v>
      </c>
    </row>
    <row r="13" spans="1:11" x14ac:dyDescent="0.2">
      <c r="A13" s="10" t="s">
        <v>9</v>
      </c>
      <c r="B13" s="37">
        <v>234573</v>
      </c>
      <c r="C13" s="37">
        <v>235122</v>
      </c>
      <c r="D13" s="37">
        <v>236224</v>
      </c>
      <c r="E13" s="37">
        <v>237203</v>
      </c>
      <c r="F13" s="37">
        <v>238590</v>
      </c>
      <c r="G13" s="37">
        <v>237370</v>
      </c>
      <c r="H13" s="16">
        <v>237378</v>
      </c>
      <c r="I13" s="16">
        <v>238700</v>
      </c>
      <c r="J13" s="12">
        <v>224581</v>
      </c>
      <c r="K13" s="33">
        <v>226774</v>
      </c>
    </row>
    <row r="14" spans="1:11" x14ac:dyDescent="0.2">
      <c r="A14" s="10" t="s">
        <v>10</v>
      </c>
      <c r="B14" s="37">
        <v>464228</v>
      </c>
      <c r="C14" s="37">
        <v>471568</v>
      </c>
      <c r="D14" s="37">
        <v>476865</v>
      </c>
      <c r="E14" s="37">
        <v>480133</v>
      </c>
      <c r="F14" s="37">
        <v>485518</v>
      </c>
      <c r="G14" s="37">
        <v>481905</v>
      </c>
      <c r="H14" s="11">
        <v>483932</v>
      </c>
      <c r="I14" s="11">
        <v>492564</v>
      </c>
      <c r="J14" s="12">
        <v>496165</v>
      </c>
      <c r="K14" s="33">
        <v>504370</v>
      </c>
    </row>
    <row r="15" spans="1:11" x14ac:dyDescent="0.2">
      <c r="A15" s="10" t="s">
        <v>11</v>
      </c>
      <c r="B15" s="37">
        <v>482403</v>
      </c>
      <c r="C15" s="37">
        <v>490017</v>
      </c>
      <c r="D15" s="37">
        <v>494820</v>
      </c>
      <c r="E15" s="37">
        <v>496634</v>
      </c>
      <c r="F15" s="37">
        <v>501812</v>
      </c>
      <c r="G15" s="37">
        <v>504634</v>
      </c>
      <c r="H15" s="16">
        <v>513026</v>
      </c>
      <c r="I15" s="16">
        <v>523659</v>
      </c>
      <c r="J15" s="12">
        <v>532767</v>
      </c>
      <c r="K15" s="33">
        <v>530837</v>
      </c>
    </row>
    <row r="16" spans="1:11" x14ac:dyDescent="0.2">
      <c r="A16" s="10" t="s">
        <v>12</v>
      </c>
      <c r="B16" s="37">
        <v>293536</v>
      </c>
      <c r="C16" s="37">
        <v>304634</v>
      </c>
      <c r="D16" s="37">
        <v>316857</v>
      </c>
      <c r="E16" s="37">
        <v>324397</v>
      </c>
      <c r="F16" s="37">
        <v>331789</v>
      </c>
      <c r="G16" s="37">
        <v>332538</v>
      </c>
      <c r="H16" s="16">
        <v>333962</v>
      </c>
      <c r="I16" s="16">
        <v>337769</v>
      </c>
      <c r="J16" s="12">
        <v>347489</v>
      </c>
      <c r="K16" s="33">
        <v>343496</v>
      </c>
    </row>
    <row r="17" spans="1:11" x14ac:dyDescent="0.2">
      <c r="A17" s="10" t="s">
        <v>13</v>
      </c>
      <c r="B17" s="37">
        <v>24874</v>
      </c>
      <c r="C17" s="37">
        <v>25386</v>
      </c>
      <c r="D17" s="37">
        <v>25762</v>
      </c>
      <c r="E17" s="37">
        <v>26203</v>
      </c>
      <c r="F17" s="37">
        <v>26587</v>
      </c>
      <c r="G17" s="37">
        <v>26730</v>
      </c>
      <c r="H17" s="16">
        <v>26749</v>
      </c>
      <c r="I17" s="16">
        <v>26836</v>
      </c>
      <c r="J17" s="12">
        <v>26750</v>
      </c>
      <c r="K17" s="33">
        <v>28293</v>
      </c>
    </row>
    <row r="18" spans="1:11" x14ac:dyDescent="0.2">
      <c r="A18" s="13" t="s">
        <v>14</v>
      </c>
      <c r="B18" s="37">
        <v>82112</v>
      </c>
      <c r="C18" s="37">
        <v>83028</v>
      </c>
      <c r="D18" s="37">
        <v>83658</v>
      </c>
      <c r="E18" s="37">
        <v>83884</v>
      </c>
      <c r="F18" s="37">
        <v>84230</v>
      </c>
      <c r="G18" s="37">
        <v>84147</v>
      </c>
      <c r="H18" s="16">
        <v>84660</v>
      </c>
      <c r="I18" s="16">
        <v>88877</v>
      </c>
      <c r="J18" s="12">
        <v>89184</v>
      </c>
      <c r="K18" s="33">
        <v>100325</v>
      </c>
    </row>
    <row r="19" spans="1:11" x14ac:dyDescent="0.2">
      <c r="A19" s="14" t="s">
        <v>15</v>
      </c>
      <c r="B19" s="37">
        <v>121619</v>
      </c>
      <c r="C19" s="37">
        <v>125219</v>
      </c>
      <c r="D19" s="37">
        <v>124582</v>
      </c>
      <c r="E19" s="37">
        <v>124341</v>
      </c>
      <c r="F19" s="37">
        <v>124968</v>
      </c>
      <c r="G19" s="37">
        <v>124570</v>
      </c>
      <c r="H19" s="15">
        <v>125820</v>
      </c>
      <c r="I19" s="16">
        <v>127447</v>
      </c>
      <c r="J19" s="12">
        <v>128562</v>
      </c>
      <c r="K19" s="33">
        <v>141198</v>
      </c>
    </row>
    <row r="20" spans="1:11" x14ac:dyDescent="0.2">
      <c r="A20" s="13" t="s">
        <v>16</v>
      </c>
      <c r="B20" s="37">
        <v>71616</v>
      </c>
      <c r="C20" s="37">
        <v>72923</v>
      </c>
      <c r="D20" s="37">
        <v>73284</v>
      </c>
      <c r="E20" s="37">
        <v>73309</v>
      </c>
      <c r="F20" s="37">
        <v>73810</v>
      </c>
      <c r="G20" s="37">
        <v>73801</v>
      </c>
      <c r="H20" s="16">
        <v>75042</v>
      </c>
      <c r="I20" s="16">
        <v>75932</v>
      </c>
      <c r="J20" s="12">
        <v>76292</v>
      </c>
      <c r="K20" s="33">
        <v>82566</v>
      </c>
    </row>
    <row r="21" spans="1:11" x14ac:dyDescent="0.2">
      <c r="A21" s="13" t="s">
        <v>17</v>
      </c>
      <c r="B21" s="38">
        <v>10053</v>
      </c>
      <c r="C21" s="38">
        <v>10316</v>
      </c>
      <c r="D21" s="38">
        <v>11358</v>
      </c>
      <c r="E21" s="38">
        <v>11619</v>
      </c>
      <c r="F21" s="38">
        <v>12020</v>
      </c>
      <c r="G21" s="38">
        <v>12546</v>
      </c>
      <c r="H21" s="16">
        <v>12664</v>
      </c>
      <c r="I21" s="16">
        <v>12554</v>
      </c>
      <c r="J21" s="11">
        <v>13220</v>
      </c>
      <c r="K21" s="34">
        <v>13280</v>
      </c>
    </row>
    <row r="22" spans="1:11" ht="13.5" thickBot="1" x14ac:dyDescent="0.25">
      <c r="A22" s="48" t="s">
        <v>18</v>
      </c>
      <c r="B22" s="70">
        <v>4292514</v>
      </c>
      <c r="C22" s="70">
        <v>4361074</v>
      </c>
      <c r="D22" s="70">
        <v>4402217</v>
      </c>
      <c r="E22" s="70">
        <v>4443478</v>
      </c>
      <c r="F22" s="70">
        <v>4501963</v>
      </c>
      <c r="G22" s="17">
        <v>4502748</v>
      </c>
      <c r="H22" s="30">
        <v>4554500</v>
      </c>
      <c r="I22" s="31">
        <v>4649700</v>
      </c>
      <c r="J22" s="31">
        <v>4709030</v>
      </c>
      <c r="K22" s="35">
        <v>4812127</v>
      </c>
    </row>
    <row r="23" spans="1:11" x14ac:dyDescent="0.2">
      <c r="A23" s="5"/>
      <c r="B23" s="18"/>
      <c r="C23" s="18"/>
      <c r="D23" s="18"/>
      <c r="E23" s="18"/>
      <c r="F23" s="18"/>
      <c r="G23" s="18"/>
      <c r="H23"/>
      <c r="I23"/>
      <c r="J23"/>
      <c r="K23"/>
    </row>
    <row r="24" spans="1:11" ht="13.5" thickBot="1" x14ac:dyDescent="0.25">
      <c r="A24" s="47"/>
      <c r="B24" s="47"/>
      <c r="C24" s="47"/>
      <c r="D24" s="47"/>
      <c r="E24" s="47"/>
      <c r="F24" s="47"/>
      <c r="G24" s="47"/>
      <c r="H24" s="36"/>
      <c r="I24" s="36"/>
      <c r="J24" s="36"/>
      <c r="K24"/>
    </row>
    <row r="25" spans="1:11" ht="13.5" thickBot="1" x14ac:dyDescent="0.25">
      <c r="A25" s="72" t="s">
        <v>20</v>
      </c>
      <c r="B25" s="67">
        <v>39538</v>
      </c>
      <c r="C25" s="67">
        <v>39903</v>
      </c>
      <c r="D25" s="67">
        <v>40268</v>
      </c>
      <c r="E25" s="68">
        <v>40633</v>
      </c>
      <c r="F25" s="68">
        <v>40999</v>
      </c>
      <c r="G25" s="73">
        <v>41363</v>
      </c>
      <c r="H25" s="9">
        <v>41728</v>
      </c>
      <c r="I25" s="23">
        <v>42093</v>
      </c>
      <c r="J25" s="23">
        <v>42459</v>
      </c>
      <c r="K25" s="26">
        <v>42824</v>
      </c>
    </row>
    <row r="26" spans="1:11" x14ac:dyDescent="0.2">
      <c r="A26" s="40" t="s">
        <v>19</v>
      </c>
      <c r="B26" s="76">
        <f t="shared" ref="B26:E26" si="0">SUM(B4,B6)</f>
        <v>1419625</v>
      </c>
      <c r="C26" s="76">
        <f t="shared" si="0"/>
        <v>1441381</v>
      </c>
      <c r="D26" s="76">
        <f t="shared" si="0"/>
        <v>1453035</v>
      </c>
      <c r="E26" s="76">
        <f t="shared" si="0"/>
        <v>1472519</v>
      </c>
      <c r="F26" s="76">
        <f>SUM(F4,F6)</f>
        <v>1501145</v>
      </c>
      <c r="G26" s="50">
        <f>SUM(G4,G6)</f>
        <v>1507829</v>
      </c>
      <c r="H26" s="51">
        <f t="shared" ref="H26:K26" si="1">SUM(H4,H6)</f>
        <v>1534873</v>
      </c>
      <c r="I26" s="52">
        <f t="shared" si="1"/>
        <v>1581546</v>
      </c>
      <c r="J26" s="52">
        <f t="shared" si="1"/>
        <v>1611537</v>
      </c>
      <c r="K26" s="53">
        <f t="shared" si="1"/>
        <v>1647156</v>
      </c>
    </row>
    <row r="27" spans="1:11" x14ac:dyDescent="0.2">
      <c r="A27" s="10" t="s">
        <v>21</v>
      </c>
      <c r="B27" s="74">
        <f t="shared" ref="B27:K27" si="2">SUM(B5,B7:B14)</f>
        <v>1786676</v>
      </c>
      <c r="C27" s="74">
        <f t="shared" si="2"/>
        <v>1808170</v>
      </c>
      <c r="D27" s="74">
        <f t="shared" si="2"/>
        <v>1818861</v>
      </c>
      <c r="E27" s="74">
        <f t="shared" si="2"/>
        <v>1830572</v>
      </c>
      <c r="F27" s="74">
        <f t="shared" si="2"/>
        <v>1845602</v>
      </c>
      <c r="G27" s="54">
        <f t="shared" si="2"/>
        <v>1835953</v>
      </c>
      <c r="H27" s="55">
        <f t="shared" si="2"/>
        <v>1847704</v>
      </c>
      <c r="I27" s="56">
        <f t="shared" si="2"/>
        <v>1875080</v>
      </c>
      <c r="J27" s="56">
        <f t="shared" si="2"/>
        <v>1883229</v>
      </c>
      <c r="K27" s="57">
        <f t="shared" si="2"/>
        <v>1924976</v>
      </c>
    </row>
    <row r="28" spans="1:11" x14ac:dyDescent="0.2">
      <c r="A28" s="10" t="s">
        <v>22</v>
      </c>
      <c r="B28" s="74">
        <v>1076160</v>
      </c>
      <c r="C28" s="74">
        <v>1101207</v>
      </c>
      <c r="D28" s="74">
        <v>1118963</v>
      </c>
      <c r="E28" s="74">
        <v>1128768</v>
      </c>
      <c r="F28" s="74">
        <v>1143196</v>
      </c>
      <c r="G28" s="54">
        <v>1146420</v>
      </c>
      <c r="H28" s="55">
        <v>1159259</v>
      </c>
      <c r="I28" s="56">
        <v>1180520</v>
      </c>
      <c r="J28" s="56">
        <v>1201044</v>
      </c>
      <c r="K28" s="57">
        <v>1226715</v>
      </c>
    </row>
    <row r="29" spans="1:11" x14ac:dyDescent="0.2">
      <c r="A29" s="10" t="s">
        <v>17</v>
      </c>
      <c r="B29" s="74">
        <f t="shared" ref="B29:K29" si="3">B21</f>
        <v>10053</v>
      </c>
      <c r="C29" s="74">
        <f t="shared" si="3"/>
        <v>10316</v>
      </c>
      <c r="D29" s="74">
        <f t="shared" si="3"/>
        <v>11358</v>
      </c>
      <c r="E29" s="74">
        <f t="shared" si="3"/>
        <v>11619</v>
      </c>
      <c r="F29" s="74">
        <f t="shared" si="3"/>
        <v>12020</v>
      </c>
      <c r="G29" s="54">
        <f t="shared" si="3"/>
        <v>12546</v>
      </c>
      <c r="H29" s="55">
        <f t="shared" si="3"/>
        <v>12664</v>
      </c>
      <c r="I29" s="56">
        <f t="shared" si="3"/>
        <v>12554</v>
      </c>
      <c r="J29" s="56">
        <f t="shared" si="3"/>
        <v>13220</v>
      </c>
      <c r="K29" s="57">
        <f t="shared" si="3"/>
        <v>13280</v>
      </c>
    </row>
    <row r="30" spans="1:11" customFormat="1" ht="13.5" thickBot="1" x14ac:dyDescent="0.25">
      <c r="A30" s="48" t="s">
        <v>18</v>
      </c>
      <c r="B30" s="58">
        <f t="shared" ref="B30" si="4">SUM(B26:B29)</f>
        <v>4292514</v>
      </c>
      <c r="C30" s="58">
        <f>SUM(C26:C29)</f>
        <v>4361074</v>
      </c>
      <c r="D30" s="58">
        <f>SUM(D26:D29)</f>
        <v>4402217</v>
      </c>
      <c r="E30" s="58">
        <f>SUM(E26:E29)</f>
        <v>4443478</v>
      </c>
      <c r="F30" s="58">
        <f t="shared" ref="F30:K30" si="5">SUM(F26:F29)</f>
        <v>4501963</v>
      </c>
      <c r="G30" s="59">
        <f t="shared" si="5"/>
        <v>4502748</v>
      </c>
      <c r="H30" s="60">
        <f t="shared" si="5"/>
        <v>4554500</v>
      </c>
      <c r="I30" s="61">
        <f t="shared" si="5"/>
        <v>4649700</v>
      </c>
      <c r="J30" s="61">
        <f t="shared" si="5"/>
        <v>4709030</v>
      </c>
      <c r="K30" s="62">
        <f t="shared" si="5"/>
        <v>4812127</v>
      </c>
    </row>
    <row r="32" spans="1:11" x14ac:dyDescent="0.2">
      <c r="A32" s="1" t="s">
        <v>26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="90" zoomScaleNormal="90" workbookViewId="0">
      <selection sqref="A1:H1"/>
    </sheetView>
  </sheetViews>
  <sheetFormatPr defaultRowHeight="12.75" x14ac:dyDescent="0.2"/>
  <cols>
    <col min="1" max="1" width="17.875" customWidth="1"/>
    <col min="2" max="18" width="11.25" bestFit="1" customWidth="1"/>
  </cols>
  <sheetData>
    <row r="1" spans="1:18" x14ac:dyDescent="0.2">
      <c r="A1" s="77" t="s">
        <v>23</v>
      </c>
      <c r="B1" s="78"/>
      <c r="C1" s="78"/>
      <c r="D1" s="78"/>
      <c r="E1" s="78"/>
      <c r="F1" s="78"/>
      <c r="G1" s="78"/>
      <c r="H1" s="78"/>
      <c r="I1" s="2"/>
      <c r="J1" s="2"/>
      <c r="K1" s="2"/>
      <c r="L1" s="2"/>
      <c r="M1" s="2"/>
      <c r="N1" s="2"/>
      <c r="O1" s="3"/>
      <c r="P1" s="4"/>
      <c r="Q1" s="3"/>
      <c r="R1" s="3"/>
    </row>
    <row r="2" spans="1:18" ht="13.5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22"/>
      <c r="Q2" s="6"/>
      <c r="R2" s="6"/>
    </row>
    <row r="3" spans="1:18" ht="13.5" thickBot="1" x14ac:dyDescent="0.25">
      <c r="A3" s="44" t="s">
        <v>24</v>
      </c>
      <c r="B3" s="7">
        <v>36981</v>
      </c>
      <c r="C3" s="7">
        <v>37346</v>
      </c>
      <c r="D3" s="7">
        <v>37710</v>
      </c>
      <c r="E3" s="7">
        <v>38077</v>
      </c>
      <c r="F3" s="7">
        <v>38442</v>
      </c>
      <c r="G3" s="7">
        <v>38807</v>
      </c>
      <c r="H3" s="7">
        <v>39172</v>
      </c>
      <c r="I3" s="7">
        <v>39538</v>
      </c>
      <c r="J3" s="7">
        <v>39903</v>
      </c>
      <c r="K3" s="7">
        <v>40268</v>
      </c>
      <c r="L3" s="8">
        <v>40633</v>
      </c>
      <c r="M3" s="8">
        <v>40999</v>
      </c>
      <c r="N3" s="8">
        <v>41363</v>
      </c>
      <c r="O3" s="45">
        <v>41728</v>
      </c>
      <c r="P3" s="46">
        <v>42093</v>
      </c>
      <c r="Q3" s="46">
        <v>42459</v>
      </c>
      <c r="R3" s="26">
        <v>42824</v>
      </c>
    </row>
    <row r="4" spans="1:18" x14ac:dyDescent="0.2">
      <c r="A4" s="40" t="s">
        <v>0</v>
      </c>
      <c r="B4" s="41">
        <v>434840</v>
      </c>
      <c r="C4" s="42">
        <v>441998</v>
      </c>
      <c r="D4" s="42">
        <v>456266</v>
      </c>
      <c r="E4" s="42">
        <v>476996</v>
      </c>
      <c r="F4" s="42">
        <v>494081</v>
      </c>
      <c r="G4" s="43">
        <v>510788</v>
      </c>
      <c r="H4" s="41">
        <v>522142</v>
      </c>
      <c r="I4" s="41">
        <v>534508</v>
      </c>
      <c r="J4" s="41">
        <v>539129</v>
      </c>
      <c r="K4" s="41">
        <v>541948</v>
      </c>
      <c r="L4" s="41">
        <v>546242</v>
      </c>
      <c r="M4" s="41">
        <v>551449</v>
      </c>
      <c r="N4" s="41">
        <v>548744</v>
      </c>
      <c r="O4" s="20">
        <v>551949</v>
      </c>
      <c r="P4" s="20">
        <v>560590</v>
      </c>
      <c r="Q4" s="21">
        <v>564317</v>
      </c>
      <c r="R4" s="32">
        <v>558967</v>
      </c>
    </row>
    <row r="5" spans="1:18" x14ac:dyDescent="0.2">
      <c r="A5" s="10" t="s">
        <v>1</v>
      </c>
      <c r="B5" s="37">
        <v>117026</v>
      </c>
      <c r="C5" s="38">
        <v>117534</v>
      </c>
      <c r="D5" s="38">
        <v>118323</v>
      </c>
      <c r="E5" s="38">
        <v>120791</v>
      </c>
      <c r="F5" s="38">
        <v>122733</v>
      </c>
      <c r="G5" s="39">
        <v>125848</v>
      </c>
      <c r="H5" s="37">
        <v>128233</v>
      </c>
      <c r="I5" s="37">
        <v>130773</v>
      </c>
      <c r="J5" s="37">
        <v>132129</v>
      </c>
      <c r="K5" s="37">
        <v>132628</v>
      </c>
      <c r="L5" s="37">
        <v>132923</v>
      </c>
      <c r="M5" s="37">
        <v>133103</v>
      </c>
      <c r="N5" s="37">
        <v>132471</v>
      </c>
      <c r="O5" s="11">
        <v>133108</v>
      </c>
      <c r="P5" s="11">
        <v>135596</v>
      </c>
      <c r="Q5" s="12">
        <v>137233</v>
      </c>
      <c r="R5" s="33">
        <v>151671</v>
      </c>
    </row>
    <row r="6" spans="1:18" x14ac:dyDescent="0.2">
      <c r="A6" s="10" t="s">
        <v>2</v>
      </c>
      <c r="B6" s="37">
        <v>672651</v>
      </c>
      <c r="C6" s="38">
        <v>705909</v>
      </c>
      <c r="D6" s="38">
        <v>736017</v>
      </c>
      <c r="E6" s="38">
        <v>771987</v>
      </c>
      <c r="F6" s="38">
        <v>801796</v>
      </c>
      <c r="G6" s="39">
        <v>835979</v>
      </c>
      <c r="H6" s="37">
        <v>856207</v>
      </c>
      <c r="I6" s="37">
        <v>885117</v>
      </c>
      <c r="J6" s="37">
        <v>902252</v>
      </c>
      <c r="K6" s="37">
        <v>911087</v>
      </c>
      <c r="L6" s="37">
        <v>926277</v>
      </c>
      <c r="M6" s="37">
        <v>949696</v>
      </c>
      <c r="N6" s="37">
        <v>959085</v>
      </c>
      <c r="O6" s="11">
        <v>982924</v>
      </c>
      <c r="P6" s="11">
        <v>1020956</v>
      </c>
      <c r="Q6" s="12">
        <v>1047220</v>
      </c>
      <c r="R6" s="33">
        <v>1088189</v>
      </c>
    </row>
    <row r="7" spans="1:18" x14ac:dyDescent="0.2">
      <c r="A7" s="10" t="s">
        <v>3</v>
      </c>
      <c r="B7" s="37">
        <v>37016</v>
      </c>
      <c r="C7" s="38">
        <v>36815</v>
      </c>
      <c r="D7" s="38">
        <v>36870</v>
      </c>
      <c r="E7" s="38">
        <v>37610</v>
      </c>
      <c r="F7" s="38">
        <v>38328</v>
      </c>
      <c r="G7" s="39">
        <v>38853</v>
      </c>
      <c r="H7" s="37">
        <v>39270</v>
      </c>
      <c r="I7" s="37">
        <v>39737</v>
      </c>
      <c r="J7" s="37">
        <v>39770</v>
      </c>
      <c r="K7" s="37">
        <v>39838</v>
      </c>
      <c r="L7" s="37">
        <v>39758</v>
      </c>
      <c r="M7" s="37">
        <v>39909</v>
      </c>
      <c r="N7" s="37">
        <v>39919</v>
      </c>
      <c r="O7" s="16">
        <v>40272</v>
      </c>
      <c r="P7" s="16">
        <v>41425</v>
      </c>
      <c r="Q7" s="12">
        <v>41793</v>
      </c>
      <c r="R7" s="33">
        <v>44881</v>
      </c>
    </row>
    <row r="8" spans="1:18" x14ac:dyDescent="0.2">
      <c r="A8" s="10" t="s">
        <v>4</v>
      </c>
      <c r="B8" s="37">
        <v>313665</v>
      </c>
      <c r="C8" s="38">
        <v>323534</v>
      </c>
      <c r="D8" s="38">
        <v>333038</v>
      </c>
      <c r="E8" s="38">
        <v>343535</v>
      </c>
      <c r="F8" s="38">
        <v>351910</v>
      </c>
      <c r="G8" s="39">
        <v>362418</v>
      </c>
      <c r="H8" s="37">
        <v>370909</v>
      </c>
      <c r="I8" s="37">
        <v>378880</v>
      </c>
      <c r="J8" s="37">
        <v>382469</v>
      </c>
      <c r="K8" s="37">
        <v>386713</v>
      </c>
      <c r="L8" s="37">
        <v>389871</v>
      </c>
      <c r="M8" s="37">
        <v>393098</v>
      </c>
      <c r="N8" s="37">
        <v>390515</v>
      </c>
      <c r="O8" s="16">
        <v>394181</v>
      </c>
      <c r="P8" s="16">
        <v>398216</v>
      </c>
      <c r="Q8" s="12">
        <v>401675</v>
      </c>
      <c r="R8" s="33">
        <v>365421</v>
      </c>
    </row>
    <row r="9" spans="1:18" x14ac:dyDescent="0.2">
      <c r="A9" s="10" t="s">
        <v>5</v>
      </c>
      <c r="B9" s="37">
        <v>86769</v>
      </c>
      <c r="C9" s="38">
        <v>87012</v>
      </c>
      <c r="D9" s="38">
        <v>87450</v>
      </c>
      <c r="E9" s="38">
        <v>88627</v>
      </c>
      <c r="F9" s="38">
        <v>90156</v>
      </c>
      <c r="G9" s="39">
        <v>91847</v>
      </c>
      <c r="H9" s="37">
        <v>93115</v>
      </c>
      <c r="I9" s="37">
        <v>94349</v>
      </c>
      <c r="J9" s="37">
        <v>95977</v>
      </c>
      <c r="K9" s="37">
        <v>96734</v>
      </c>
      <c r="L9" s="37">
        <v>97356</v>
      </c>
      <c r="M9" s="37">
        <v>97861</v>
      </c>
      <c r="N9" s="37">
        <v>97838</v>
      </c>
      <c r="O9" s="16">
        <v>99305</v>
      </c>
      <c r="P9" s="16">
        <v>100226</v>
      </c>
      <c r="Q9" s="12">
        <v>93664</v>
      </c>
      <c r="R9" s="33">
        <v>105781</v>
      </c>
    </row>
    <row r="10" spans="1:18" x14ac:dyDescent="0.2">
      <c r="A10" s="10" t="s">
        <v>6</v>
      </c>
      <c r="B10" s="37">
        <v>108342</v>
      </c>
      <c r="C10" s="38">
        <v>108958</v>
      </c>
      <c r="D10" s="38">
        <v>109879</v>
      </c>
      <c r="E10" s="38">
        <v>111362</v>
      </c>
      <c r="F10" s="38">
        <v>112880</v>
      </c>
      <c r="G10" s="39">
        <v>114718</v>
      </c>
      <c r="H10" s="37">
        <v>116469</v>
      </c>
      <c r="I10" s="37">
        <v>117872</v>
      </c>
      <c r="J10" s="37">
        <v>118120</v>
      </c>
      <c r="K10" s="37">
        <v>118272</v>
      </c>
      <c r="L10" s="37">
        <v>119387</v>
      </c>
      <c r="M10" s="37">
        <v>120851</v>
      </c>
      <c r="N10" s="37">
        <v>120491</v>
      </c>
      <c r="O10" s="16">
        <v>121239</v>
      </c>
      <c r="P10" s="16">
        <v>123509</v>
      </c>
      <c r="Q10" s="12">
        <v>124871</v>
      </c>
      <c r="R10" s="33">
        <v>133865</v>
      </c>
    </row>
    <row r="11" spans="1:18" x14ac:dyDescent="0.2">
      <c r="A11" s="10" t="s">
        <v>7</v>
      </c>
      <c r="B11" s="37">
        <v>155110</v>
      </c>
      <c r="C11" s="38">
        <v>156923</v>
      </c>
      <c r="D11" s="38">
        <v>159983</v>
      </c>
      <c r="E11" s="38">
        <v>167533</v>
      </c>
      <c r="F11" s="38">
        <v>172407</v>
      </c>
      <c r="G11" s="39">
        <v>178187</v>
      </c>
      <c r="H11" s="37">
        <v>182674</v>
      </c>
      <c r="I11" s="37">
        <v>187580</v>
      </c>
      <c r="J11" s="37">
        <v>192238</v>
      </c>
      <c r="K11" s="37">
        <v>193162</v>
      </c>
      <c r="L11" s="37">
        <v>195402</v>
      </c>
      <c r="M11" s="37">
        <v>197647</v>
      </c>
      <c r="N11" s="37">
        <v>197229</v>
      </c>
      <c r="O11" s="16">
        <v>199380</v>
      </c>
      <c r="P11" s="16">
        <v>203962</v>
      </c>
      <c r="Q11" s="12">
        <v>209260</v>
      </c>
      <c r="R11" s="33">
        <v>235974</v>
      </c>
    </row>
    <row r="12" spans="1:18" x14ac:dyDescent="0.2">
      <c r="A12" s="10" t="s">
        <v>8</v>
      </c>
      <c r="B12" s="37">
        <v>122115</v>
      </c>
      <c r="C12" s="38">
        <v>123428</v>
      </c>
      <c r="D12" s="38">
        <v>124393</v>
      </c>
      <c r="E12" s="38">
        <v>127345</v>
      </c>
      <c r="F12" s="38">
        <v>129899</v>
      </c>
      <c r="G12" s="39">
        <v>132744</v>
      </c>
      <c r="H12" s="37">
        <v>135301</v>
      </c>
      <c r="I12" s="37">
        <v>138684</v>
      </c>
      <c r="J12" s="37">
        <v>140777</v>
      </c>
      <c r="K12" s="37">
        <v>138425</v>
      </c>
      <c r="L12" s="37">
        <v>138539</v>
      </c>
      <c r="M12" s="37">
        <v>139025</v>
      </c>
      <c r="N12" s="37">
        <v>138215</v>
      </c>
      <c r="O12" s="16">
        <v>138909</v>
      </c>
      <c r="P12" s="16">
        <v>140882</v>
      </c>
      <c r="Q12" s="12">
        <v>153987</v>
      </c>
      <c r="R12" s="33">
        <v>156239</v>
      </c>
    </row>
    <row r="13" spans="1:18" x14ac:dyDescent="0.2">
      <c r="A13" s="10" t="s">
        <v>9</v>
      </c>
      <c r="B13" s="37">
        <v>212393</v>
      </c>
      <c r="C13" s="38">
        <v>215388</v>
      </c>
      <c r="D13" s="38">
        <v>217842</v>
      </c>
      <c r="E13" s="38">
        <v>221800</v>
      </c>
      <c r="F13" s="38">
        <v>224925</v>
      </c>
      <c r="G13" s="39">
        <v>229242</v>
      </c>
      <c r="H13" s="37">
        <v>232402</v>
      </c>
      <c r="I13" s="37">
        <v>234573</v>
      </c>
      <c r="J13" s="37">
        <v>235122</v>
      </c>
      <c r="K13" s="37">
        <v>236224</v>
      </c>
      <c r="L13" s="37">
        <v>237203</v>
      </c>
      <c r="M13" s="37">
        <v>238590</v>
      </c>
      <c r="N13" s="37">
        <v>237370</v>
      </c>
      <c r="O13" s="16">
        <v>237378</v>
      </c>
      <c r="P13" s="16">
        <v>238700</v>
      </c>
      <c r="Q13" s="12">
        <v>224581</v>
      </c>
      <c r="R13" s="33">
        <v>226774</v>
      </c>
    </row>
    <row r="14" spans="1:18" x14ac:dyDescent="0.2">
      <c r="A14" s="10" t="s">
        <v>10</v>
      </c>
      <c r="B14" s="37">
        <v>399716</v>
      </c>
      <c r="C14" s="38">
        <v>407510</v>
      </c>
      <c r="D14" s="38">
        <v>415339</v>
      </c>
      <c r="E14" s="38">
        <v>424893</v>
      </c>
      <c r="F14" s="38">
        <v>431311</v>
      </c>
      <c r="G14" s="39">
        <v>443672</v>
      </c>
      <c r="H14" s="37">
        <v>454259</v>
      </c>
      <c r="I14" s="37">
        <v>464228</v>
      </c>
      <c r="J14" s="37">
        <v>471568</v>
      </c>
      <c r="K14" s="37">
        <v>476865</v>
      </c>
      <c r="L14" s="37">
        <v>480133</v>
      </c>
      <c r="M14" s="37">
        <v>485518</v>
      </c>
      <c r="N14" s="37">
        <v>481905</v>
      </c>
      <c r="O14" s="11">
        <v>483932</v>
      </c>
      <c r="P14" s="11">
        <v>492564</v>
      </c>
      <c r="Q14" s="12">
        <v>496165</v>
      </c>
      <c r="R14" s="33">
        <v>504370</v>
      </c>
    </row>
    <row r="15" spans="1:18" x14ac:dyDescent="0.2">
      <c r="A15" s="10" t="s">
        <v>11</v>
      </c>
      <c r="B15" s="37">
        <v>389362</v>
      </c>
      <c r="C15" s="38">
        <v>400512</v>
      </c>
      <c r="D15" s="38">
        <v>413020</v>
      </c>
      <c r="E15" s="38">
        <v>430288</v>
      </c>
      <c r="F15" s="38">
        <v>444529</v>
      </c>
      <c r="G15" s="39">
        <v>458928</v>
      </c>
      <c r="H15" s="37">
        <v>470670</v>
      </c>
      <c r="I15" s="37">
        <v>482403</v>
      </c>
      <c r="J15" s="37">
        <v>490017</v>
      </c>
      <c r="K15" s="37">
        <v>494820</v>
      </c>
      <c r="L15" s="37">
        <v>496634</v>
      </c>
      <c r="M15" s="37">
        <v>501812</v>
      </c>
      <c r="N15" s="37">
        <v>504634</v>
      </c>
      <c r="O15" s="16">
        <v>513026</v>
      </c>
      <c r="P15" s="16">
        <v>523659</v>
      </c>
      <c r="Q15" s="12">
        <v>532767</v>
      </c>
      <c r="R15" s="33">
        <v>530837</v>
      </c>
    </row>
    <row r="16" spans="1:18" x14ac:dyDescent="0.2">
      <c r="A16" s="10" t="s">
        <v>12</v>
      </c>
      <c r="B16" s="37">
        <v>223852</v>
      </c>
      <c r="C16" s="38">
        <v>238022</v>
      </c>
      <c r="D16" s="38">
        <v>249910</v>
      </c>
      <c r="E16" s="38">
        <v>261301</v>
      </c>
      <c r="F16" s="38">
        <v>271482</v>
      </c>
      <c r="G16" s="39">
        <v>280821</v>
      </c>
      <c r="H16" s="37">
        <v>276019</v>
      </c>
      <c r="I16" s="37">
        <v>293536</v>
      </c>
      <c r="J16" s="37">
        <v>304634</v>
      </c>
      <c r="K16" s="37">
        <v>316857</v>
      </c>
      <c r="L16" s="37">
        <v>324397</v>
      </c>
      <c r="M16" s="37">
        <v>331789</v>
      </c>
      <c r="N16" s="37">
        <v>332538</v>
      </c>
      <c r="O16" s="16">
        <v>333962</v>
      </c>
      <c r="P16" s="16">
        <v>337769</v>
      </c>
      <c r="Q16" s="12">
        <v>347489</v>
      </c>
      <c r="R16" s="33">
        <v>343496</v>
      </c>
    </row>
    <row r="17" spans="1:18" x14ac:dyDescent="0.2">
      <c r="A17" s="10" t="s">
        <v>13</v>
      </c>
      <c r="B17" s="37">
        <v>22778</v>
      </c>
      <c r="C17" s="38">
        <v>22672</v>
      </c>
      <c r="D17" s="38">
        <v>22599</v>
      </c>
      <c r="E17" s="38">
        <v>22728</v>
      </c>
      <c r="F17" s="38">
        <v>23193</v>
      </c>
      <c r="G17" s="39">
        <v>23677</v>
      </c>
      <c r="H17" s="37">
        <v>24334</v>
      </c>
      <c r="I17" s="37">
        <v>24874</v>
      </c>
      <c r="J17" s="37">
        <v>25386</v>
      </c>
      <c r="K17" s="37">
        <v>25762</v>
      </c>
      <c r="L17" s="37">
        <v>26203</v>
      </c>
      <c r="M17" s="37">
        <v>26587</v>
      </c>
      <c r="N17" s="37">
        <v>26730</v>
      </c>
      <c r="O17" s="16">
        <v>26749</v>
      </c>
      <c r="P17" s="16">
        <v>26836</v>
      </c>
      <c r="Q17" s="12">
        <v>26750</v>
      </c>
      <c r="R17" s="33">
        <v>28293</v>
      </c>
    </row>
    <row r="18" spans="1:18" x14ac:dyDescent="0.2">
      <c r="A18" s="10" t="s">
        <v>14</v>
      </c>
      <c r="B18" s="37">
        <v>79916</v>
      </c>
      <c r="C18" s="38">
        <v>79652</v>
      </c>
      <c r="D18" s="38">
        <v>79413</v>
      </c>
      <c r="E18" s="38">
        <v>79458</v>
      </c>
      <c r="F18" s="38">
        <v>79318</v>
      </c>
      <c r="G18" s="39">
        <v>79420</v>
      </c>
      <c r="H18" s="37">
        <v>80407</v>
      </c>
      <c r="I18" s="71">
        <v>82112</v>
      </c>
      <c r="J18" s="37">
        <v>83028</v>
      </c>
      <c r="K18" s="37">
        <v>83658</v>
      </c>
      <c r="L18" s="37">
        <v>83884</v>
      </c>
      <c r="M18" s="37">
        <v>84230</v>
      </c>
      <c r="N18" s="37">
        <v>84147</v>
      </c>
      <c r="O18" s="16">
        <v>84660</v>
      </c>
      <c r="P18" s="16">
        <v>88877</v>
      </c>
      <c r="Q18" s="12">
        <v>89184</v>
      </c>
      <c r="R18" s="33">
        <v>100325</v>
      </c>
    </row>
    <row r="19" spans="1:18" x14ac:dyDescent="0.2">
      <c r="A19" s="10" t="s">
        <v>15</v>
      </c>
      <c r="B19" s="37">
        <v>103294</v>
      </c>
      <c r="C19" s="38">
        <v>105138</v>
      </c>
      <c r="D19" s="38">
        <v>107646</v>
      </c>
      <c r="E19" s="38">
        <v>111021</v>
      </c>
      <c r="F19" s="38">
        <v>113212</v>
      </c>
      <c r="G19" s="39">
        <v>115413</v>
      </c>
      <c r="H19" s="37">
        <v>117580</v>
      </c>
      <c r="I19" s="37">
        <v>121619</v>
      </c>
      <c r="J19" s="37">
        <v>125219</v>
      </c>
      <c r="K19" s="37">
        <v>124582</v>
      </c>
      <c r="L19" s="37">
        <v>124341</v>
      </c>
      <c r="M19" s="37">
        <v>124968</v>
      </c>
      <c r="N19" s="37">
        <v>124570</v>
      </c>
      <c r="O19" s="15">
        <v>125820</v>
      </c>
      <c r="P19" s="16">
        <v>127447</v>
      </c>
      <c r="Q19" s="12">
        <v>128562</v>
      </c>
      <c r="R19" s="33">
        <v>141198</v>
      </c>
    </row>
    <row r="20" spans="1:18" x14ac:dyDescent="0.2">
      <c r="A20" s="10" t="s">
        <v>16</v>
      </c>
      <c r="B20" s="37">
        <v>67769</v>
      </c>
      <c r="C20" s="38">
        <v>67591</v>
      </c>
      <c r="D20" s="38">
        <v>67336</v>
      </c>
      <c r="E20" s="38">
        <v>68070</v>
      </c>
      <c r="F20" s="38">
        <v>68433</v>
      </c>
      <c r="G20" s="39">
        <v>69334</v>
      </c>
      <c r="H20" s="37">
        <v>70447</v>
      </c>
      <c r="I20" s="37">
        <v>71616</v>
      </c>
      <c r="J20" s="37">
        <v>72923</v>
      </c>
      <c r="K20" s="37">
        <v>73284</v>
      </c>
      <c r="L20" s="37">
        <v>73309</v>
      </c>
      <c r="M20" s="37">
        <v>73810</v>
      </c>
      <c r="N20" s="37">
        <v>73801</v>
      </c>
      <c r="O20" s="16">
        <v>75042</v>
      </c>
      <c r="P20" s="16">
        <v>75932</v>
      </c>
      <c r="Q20" s="12">
        <v>76292</v>
      </c>
      <c r="R20" s="33">
        <v>82566</v>
      </c>
    </row>
    <row r="21" spans="1:18" x14ac:dyDescent="0.2">
      <c r="A21" s="10" t="s">
        <v>17</v>
      </c>
      <c r="B21" s="38">
        <v>7808</v>
      </c>
      <c r="C21" s="38">
        <v>7604</v>
      </c>
      <c r="D21" s="38">
        <v>7671</v>
      </c>
      <c r="E21" s="38">
        <v>7823</v>
      </c>
      <c r="F21" s="38">
        <v>7995</v>
      </c>
      <c r="G21" s="38">
        <v>8124</v>
      </c>
      <c r="H21" s="38">
        <v>9764</v>
      </c>
      <c r="I21" s="69">
        <v>10053</v>
      </c>
      <c r="J21" s="38">
        <v>10316</v>
      </c>
      <c r="K21" s="38">
        <v>11358</v>
      </c>
      <c r="L21" s="38">
        <v>11619</v>
      </c>
      <c r="M21" s="38">
        <v>12020</v>
      </c>
      <c r="N21" s="38">
        <v>12546</v>
      </c>
      <c r="O21" s="16">
        <v>12664</v>
      </c>
      <c r="P21" s="16">
        <v>12554</v>
      </c>
      <c r="Q21" s="11">
        <v>13220</v>
      </c>
      <c r="R21" s="34">
        <v>13280</v>
      </c>
    </row>
    <row r="22" spans="1:18" ht="13.5" thickBot="1" x14ac:dyDescent="0.25">
      <c r="A22" s="48" t="s">
        <v>18</v>
      </c>
      <c r="B22" s="70">
        <v>3554422</v>
      </c>
      <c r="C22" s="70">
        <v>3646200</v>
      </c>
      <c r="D22" s="70">
        <v>3742995</v>
      </c>
      <c r="E22" s="70">
        <v>3873168</v>
      </c>
      <c r="F22" s="70">
        <v>3978588</v>
      </c>
      <c r="G22" s="70">
        <v>4100013</v>
      </c>
      <c r="H22" s="70">
        <v>4180202</v>
      </c>
      <c r="I22" s="70">
        <v>4292514</v>
      </c>
      <c r="J22" s="70">
        <v>4361074</v>
      </c>
      <c r="K22" s="70">
        <v>4402217</v>
      </c>
      <c r="L22" s="70">
        <v>4443478</v>
      </c>
      <c r="M22" s="70">
        <v>4501963</v>
      </c>
      <c r="N22" s="17">
        <v>4502748</v>
      </c>
      <c r="O22" s="30">
        <v>4554500</v>
      </c>
      <c r="P22" s="31">
        <v>4649700</v>
      </c>
      <c r="Q22" s="31">
        <v>4709030</v>
      </c>
      <c r="R22" s="35">
        <v>4812127</v>
      </c>
    </row>
    <row r="23" spans="1:18" x14ac:dyDescent="0.2">
      <c r="A23" s="5"/>
      <c r="B23" s="5"/>
      <c r="C23" s="5"/>
      <c r="D23" s="5"/>
      <c r="E23" s="5"/>
      <c r="F23" s="5"/>
      <c r="G23" s="5"/>
      <c r="H23" s="5"/>
      <c r="I23" s="18"/>
      <c r="J23" s="18"/>
      <c r="K23" s="18"/>
      <c r="L23" s="18"/>
      <c r="M23" s="18"/>
      <c r="N23" s="18"/>
    </row>
    <row r="24" spans="1:18" ht="13.5" thickBot="1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36"/>
      <c r="P24" s="36"/>
      <c r="Q24" s="36"/>
      <c r="R24" s="36"/>
    </row>
    <row r="25" spans="1:18" ht="13.5" thickBot="1" x14ac:dyDescent="0.25">
      <c r="A25" s="66" t="s">
        <v>20</v>
      </c>
      <c r="B25" s="67">
        <v>36981</v>
      </c>
      <c r="C25" s="67">
        <v>37346</v>
      </c>
      <c r="D25" s="67">
        <v>37710</v>
      </c>
      <c r="E25" s="67">
        <v>38077</v>
      </c>
      <c r="F25" s="67">
        <v>38442</v>
      </c>
      <c r="G25" s="67">
        <v>38807</v>
      </c>
      <c r="H25" s="67">
        <v>39172</v>
      </c>
      <c r="I25" s="67">
        <v>39538</v>
      </c>
      <c r="J25" s="67">
        <v>39903</v>
      </c>
      <c r="K25" s="67">
        <v>40268</v>
      </c>
      <c r="L25" s="68">
        <v>40633</v>
      </c>
      <c r="M25" s="68">
        <v>40999</v>
      </c>
      <c r="N25" s="68">
        <v>41363</v>
      </c>
      <c r="O25" s="45">
        <v>41728</v>
      </c>
      <c r="P25" s="46">
        <v>42093</v>
      </c>
      <c r="Q25" s="46">
        <v>42459</v>
      </c>
      <c r="R25" s="26">
        <v>42824</v>
      </c>
    </row>
    <row r="26" spans="1:18" x14ac:dyDescent="0.2">
      <c r="A26" s="40" t="s">
        <v>19</v>
      </c>
      <c r="B26" s="64">
        <f>SUM(B4,B6)</f>
        <v>1107491</v>
      </c>
      <c r="C26" s="64">
        <f t="shared" ref="C26:L26" si="0">SUM(C4,C6)</f>
        <v>1147907</v>
      </c>
      <c r="D26" s="64">
        <f t="shared" si="0"/>
        <v>1192283</v>
      </c>
      <c r="E26" s="64">
        <f t="shared" si="0"/>
        <v>1248983</v>
      </c>
      <c r="F26" s="64">
        <f t="shared" si="0"/>
        <v>1295877</v>
      </c>
      <c r="G26" s="64">
        <f t="shared" si="0"/>
        <v>1346767</v>
      </c>
      <c r="H26" s="64">
        <f t="shared" si="0"/>
        <v>1378349</v>
      </c>
      <c r="I26" s="64">
        <f t="shared" si="0"/>
        <v>1419625</v>
      </c>
      <c r="J26" s="64">
        <f t="shared" si="0"/>
        <v>1441381</v>
      </c>
      <c r="K26" s="64">
        <f t="shared" si="0"/>
        <v>1453035</v>
      </c>
      <c r="L26" s="64">
        <f t="shared" si="0"/>
        <v>1472519</v>
      </c>
      <c r="M26" s="64">
        <f>SUM(M4,M6)</f>
        <v>1501145</v>
      </c>
      <c r="N26" s="64">
        <f>SUM(N4,N6)</f>
        <v>1507829</v>
      </c>
      <c r="O26" s="24">
        <f t="shared" ref="O26:R26" si="1">SUM(O4,O6)</f>
        <v>1534873</v>
      </c>
      <c r="P26" s="24">
        <f t="shared" si="1"/>
        <v>1581546</v>
      </c>
      <c r="Q26" s="24">
        <f t="shared" si="1"/>
        <v>1611537</v>
      </c>
      <c r="R26" s="27">
        <f t="shared" si="1"/>
        <v>1647156</v>
      </c>
    </row>
    <row r="27" spans="1:18" x14ac:dyDescent="0.2">
      <c r="A27" s="10" t="s">
        <v>21</v>
      </c>
      <c r="B27" s="63">
        <f>SUM(B5,B7:B14)</f>
        <v>1552152</v>
      </c>
      <c r="C27" s="63">
        <f t="shared" ref="C27:R27" si="2">SUM(C5,C7:C14)</f>
        <v>1577102</v>
      </c>
      <c r="D27" s="63">
        <f t="shared" si="2"/>
        <v>1603117</v>
      </c>
      <c r="E27" s="63">
        <f t="shared" si="2"/>
        <v>1643496</v>
      </c>
      <c r="F27" s="63">
        <f t="shared" si="2"/>
        <v>1674549</v>
      </c>
      <c r="G27" s="63">
        <f t="shared" si="2"/>
        <v>1717529</v>
      </c>
      <c r="H27" s="63">
        <f t="shared" si="2"/>
        <v>1752632</v>
      </c>
      <c r="I27" s="63">
        <f t="shared" si="2"/>
        <v>1786676</v>
      </c>
      <c r="J27" s="63">
        <f t="shared" si="2"/>
        <v>1808170</v>
      </c>
      <c r="K27" s="63">
        <f t="shared" si="2"/>
        <v>1818861</v>
      </c>
      <c r="L27" s="63">
        <f t="shared" si="2"/>
        <v>1830572</v>
      </c>
      <c r="M27" s="63">
        <f t="shared" si="2"/>
        <v>1845602</v>
      </c>
      <c r="N27" s="63">
        <f t="shared" si="2"/>
        <v>1835953</v>
      </c>
      <c r="O27" s="19">
        <f t="shared" si="2"/>
        <v>1847704</v>
      </c>
      <c r="P27" s="19">
        <f t="shared" si="2"/>
        <v>1875080</v>
      </c>
      <c r="Q27" s="19">
        <f t="shared" si="2"/>
        <v>1883229</v>
      </c>
      <c r="R27" s="28">
        <f t="shared" si="2"/>
        <v>1924976</v>
      </c>
    </row>
    <row r="28" spans="1:18" x14ac:dyDescent="0.2">
      <c r="A28" s="10" t="s">
        <v>22</v>
      </c>
      <c r="B28" s="63">
        <v>886971</v>
      </c>
      <c r="C28" s="63">
        <v>913587</v>
      </c>
      <c r="D28" s="63">
        <v>939924</v>
      </c>
      <c r="E28" s="63">
        <v>972866</v>
      </c>
      <c r="F28" s="63">
        <v>1000167</v>
      </c>
      <c r="G28" s="63">
        <v>1027593</v>
      </c>
      <c r="H28" s="63">
        <v>1039457</v>
      </c>
      <c r="I28" s="63">
        <v>1076160</v>
      </c>
      <c r="J28" s="63">
        <v>1101207</v>
      </c>
      <c r="K28" s="63">
        <v>1118963</v>
      </c>
      <c r="L28" s="63">
        <v>1128768</v>
      </c>
      <c r="M28" s="63">
        <v>1143196</v>
      </c>
      <c r="N28" s="63">
        <v>1146420</v>
      </c>
      <c r="O28" s="19">
        <v>1159259</v>
      </c>
      <c r="P28" s="19">
        <v>1180520</v>
      </c>
      <c r="Q28" s="19">
        <v>1201044</v>
      </c>
      <c r="R28" s="28">
        <v>1226715</v>
      </c>
    </row>
    <row r="29" spans="1:18" x14ac:dyDescent="0.2">
      <c r="A29" s="10" t="s">
        <v>17</v>
      </c>
      <c r="B29" s="63">
        <f>B21</f>
        <v>7808</v>
      </c>
      <c r="C29" s="63">
        <f t="shared" ref="C29:R29" si="3">C21</f>
        <v>7604</v>
      </c>
      <c r="D29" s="63">
        <f t="shared" si="3"/>
        <v>7671</v>
      </c>
      <c r="E29" s="63">
        <f t="shared" si="3"/>
        <v>7823</v>
      </c>
      <c r="F29" s="63">
        <f t="shared" si="3"/>
        <v>7995</v>
      </c>
      <c r="G29" s="63">
        <f t="shared" si="3"/>
        <v>8124</v>
      </c>
      <c r="H29" s="63">
        <f t="shared" si="3"/>
        <v>9764</v>
      </c>
      <c r="I29" s="63">
        <f t="shared" si="3"/>
        <v>10053</v>
      </c>
      <c r="J29" s="63">
        <f t="shared" si="3"/>
        <v>10316</v>
      </c>
      <c r="K29" s="63">
        <f t="shared" si="3"/>
        <v>11358</v>
      </c>
      <c r="L29" s="63">
        <f t="shared" si="3"/>
        <v>11619</v>
      </c>
      <c r="M29" s="63">
        <f t="shared" si="3"/>
        <v>12020</v>
      </c>
      <c r="N29" s="63">
        <f t="shared" si="3"/>
        <v>12546</v>
      </c>
      <c r="O29" s="19">
        <f t="shared" si="3"/>
        <v>12664</v>
      </c>
      <c r="P29" s="19">
        <f t="shared" si="3"/>
        <v>12554</v>
      </c>
      <c r="Q29" s="19">
        <f t="shared" si="3"/>
        <v>13220</v>
      </c>
      <c r="R29" s="28">
        <f t="shared" si="3"/>
        <v>13280</v>
      </c>
    </row>
    <row r="30" spans="1:18" ht="13.5" thickBot="1" x14ac:dyDescent="0.25">
      <c r="A30" s="48" t="s">
        <v>18</v>
      </c>
      <c r="B30" s="65">
        <f>SUM(B26:B29)</f>
        <v>3554422</v>
      </c>
      <c r="C30" s="65">
        <f t="shared" ref="C30:I30" si="4">SUM(C26:C29)</f>
        <v>3646200</v>
      </c>
      <c r="D30" s="65">
        <f t="shared" si="4"/>
        <v>3742995</v>
      </c>
      <c r="E30" s="65">
        <f t="shared" si="4"/>
        <v>3873168</v>
      </c>
      <c r="F30" s="65">
        <f t="shared" si="4"/>
        <v>3978588</v>
      </c>
      <c r="G30" s="65">
        <f t="shared" si="4"/>
        <v>4100013</v>
      </c>
      <c r="H30" s="65">
        <f t="shared" si="4"/>
        <v>4180202</v>
      </c>
      <c r="I30" s="65">
        <f t="shared" si="4"/>
        <v>4292514</v>
      </c>
      <c r="J30" s="65">
        <f>SUM(J26:J29)</f>
        <v>4361074</v>
      </c>
      <c r="K30" s="65">
        <f>SUM(K26:K29)</f>
        <v>4402217</v>
      </c>
      <c r="L30" s="65">
        <f>SUM(L26:L29)</f>
        <v>4443478</v>
      </c>
      <c r="M30" s="65">
        <f t="shared" ref="M30:R30" si="5">SUM(M26:M29)</f>
        <v>4501963</v>
      </c>
      <c r="N30" s="65">
        <f t="shared" si="5"/>
        <v>4502748</v>
      </c>
      <c r="O30" s="25">
        <f t="shared" si="5"/>
        <v>4554500</v>
      </c>
      <c r="P30" s="25">
        <f t="shared" si="5"/>
        <v>4649700</v>
      </c>
      <c r="Q30" s="25">
        <f t="shared" si="5"/>
        <v>4709030</v>
      </c>
      <c r="R30" s="29">
        <f t="shared" si="5"/>
        <v>4812127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active customers geog areas</vt:lpstr>
      <vt:lpstr>Archives</vt:lpstr>
    </vt:vector>
  </TitlesOfParts>
  <Company>Inland Revenue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O'Connor</dc:creator>
  <cp:lastModifiedBy>Lizette van Heerden</cp:lastModifiedBy>
  <cp:lastPrinted>2015-11-03T23:14:47Z</cp:lastPrinted>
  <dcterms:created xsi:type="dcterms:W3CDTF">2014-11-04T03:21:46Z</dcterms:created>
  <dcterms:modified xsi:type="dcterms:W3CDTF">2017-11-13T22:57:35Z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